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8"/>
  </bookViews>
  <sheets>
    <sheet name="项目明细表" sheetId="26" r:id="rId1"/>
  </sheets>
  <definedNames>
    <definedName name="_xlnm._FilterDatabase" localSheetId="0" hidden="1">项目明细表!$5:$20</definedName>
    <definedName name="_xlnm.Print_Area" localSheetId="0">项目明细表!$A$1:$Q$20</definedName>
    <definedName name="_xlnm.Print_Titles" localSheetId="0">项目明细表!$1:$5</definedName>
  </definedNames>
  <calcPr calcId="144525"/>
</workbook>
</file>

<file path=xl/sharedStrings.xml><?xml version="1.0" encoding="utf-8"?>
<sst xmlns="http://schemas.openxmlformats.org/spreadsheetml/2006/main" count="99" uniqueCount="90">
  <si>
    <t>附件1</t>
  </si>
  <si>
    <t>楚雄市2024年第三批省级财政衔接资金项目投资计划表</t>
  </si>
  <si>
    <t>单位：万元、户、人</t>
  </si>
  <si>
    <t>序号</t>
  </si>
  <si>
    <t>项目类别项目类别和项目名称</t>
  </si>
  <si>
    <t>乡镇</t>
  </si>
  <si>
    <t>村社区</t>
  </si>
  <si>
    <t>建设地点</t>
  </si>
  <si>
    <t>单位</t>
  </si>
  <si>
    <t>规模</t>
  </si>
  <si>
    <t>项目主要建设内容</t>
  </si>
  <si>
    <t>项目总投资</t>
  </si>
  <si>
    <t>其中</t>
  </si>
  <si>
    <t>受益情况</t>
  </si>
  <si>
    <t>其中脱贫（监测）户数</t>
  </si>
  <si>
    <t>其中脱贫（监测）口</t>
  </si>
  <si>
    <t>主要绩效目标</t>
  </si>
  <si>
    <t>备注</t>
  </si>
  <si>
    <t>衔接资金</t>
  </si>
  <si>
    <t>其他资金</t>
  </si>
  <si>
    <t>受益农户</t>
  </si>
  <si>
    <t>受益人口</t>
  </si>
  <si>
    <t>合计</t>
  </si>
  <si>
    <t>一、产业发展</t>
  </si>
  <si>
    <t>树苴乡九街村林下中药材种植示范基地建设项目</t>
  </si>
  <si>
    <t>树苴乡</t>
  </si>
  <si>
    <t>九街</t>
  </si>
  <si>
    <t>马家村</t>
  </si>
  <si>
    <t>项</t>
  </si>
  <si>
    <t>林下种植区土地整理150亩，种植核心区土地整理、改良39亩；机耕路（砂石路面）2.5米*1550米，林下区机耕路（砂石路面）1.5米*4250米；种植区围栏5630米（钢网围栏、高2m）；新建深水井1口；架设DN25mm热镀锌管2300米（含接头、配件、焊接）；成品20m³水窖15个；DN50PE管1360米，DN25PE管8300米；种植区临时看守房14.4平方米（长4m，宽3.6m)；新建育苗大棚3000平方米，大棚滴灌设施9000米；维修管理用房250平方米；新建药材加工房462平方米（长22m，宽21m，高5.6米钢架彩钢瓦）；配置药材切片设备，清洗设备1套；配置药材烘干设备1套；架设生产加工用电（380V、30KW，表箱1套，长380m）；废水处理设施等。</t>
  </si>
  <si>
    <t>改善群众生产生活条件，参与项目群众满意度达到95%以上；受益人数≥3600人</t>
  </si>
  <si>
    <t>东瓜镇龙河村委会毛菇山种植采摘园建设项目</t>
  </si>
  <si>
    <t>东瓜镇</t>
  </si>
  <si>
    <t>龙河村委会</t>
  </si>
  <si>
    <t>毛菇山</t>
  </si>
  <si>
    <t>种植车厘子420棵、樱桃树420棵、柿子树400棵、杨梅树（已挂果）200棵；新建100m³钢混结构蓄水池2个，架设水管1000m；滴水管2000m，架设220伏电力线1000m；打深井1口深度2000m(含水泵)，果园周围新建鸡舍10间共计200㎡，新建饲料存储加工仓库100㎡，安装饲料加工设备。</t>
  </si>
  <si>
    <t>带动111户农户发展乡村旅游业，发展产业，提供就业岗位100个，户均增收1000元以上。全村收益分配，年增加村集体经济收入25万元以上。</t>
  </si>
  <si>
    <t>新村镇密者村工业辣椒产业种植基地建设项目</t>
  </si>
  <si>
    <t>新村镇</t>
  </si>
  <si>
    <t>密者</t>
  </si>
  <si>
    <t>大山</t>
  </si>
  <si>
    <t>依托辛古麻食品调料云南有限公司，以密者村委会大山集体耕地60亩为工业辣椒种植基地，向其他地方推广种植不少于2000亩，配套建设工业辣椒加工厂房200㎡，带式辣椒用连续烘干设备1套，建设20m³蓄水池5个，PE63管200m,，32PE管500m。</t>
  </si>
  <si>
    <t>改善群众生产生活条件，参与项目群众满意度达到95%以上；受益人数≥1218人</t>
  </si>
  <si>
    <t>西舍路镇清水河村委会农产品交易中心建设项目</t>
  </si>
  <si>
    <t>西舍路镇</t>
  </si>
  <si>
    <t>清水河</t>
  </si>
  <si>
    <t>大坡</t>
  </si>
  <si>
    <t>新建钢架彩钢瓦大棚建设1500平米，农产品交易台位30个。</t>
  </si>
  <si>
    <t>带动农特产品交易流通，年增加村集体经济1万元以上。</t>
  </si>
  <si>
    <t>子午镇优质粮油标准化种植示范区建设项目</t>
  </si>
  <si>
    <t>子午镇</t>
  </si>
  <si>
    <t>法邑、子午、曙光以口、罗只碑村委会</t>
  </si>
  <si>
    <t>大控摆</t>
  </si>
  <si>
    <t>亩</t>
  </si>
  <si>
    <t>以子午镇法邑大控摆1600亩油菜、水稻种植基地为核心，辐射带动全镇6000亩种植基地推广全程机械化种植，购置大型机械设备东方红LY1004轮式拖拉机3台、洋马YR60D（G4）插秧机（柴油版）4台、旋耕播种施肥一体机1台、折叠水田打浆机1台；组建农作物病虫害飞行防治队伍：购置植保无人机2台（套装组合）。</t>
  </si>
  <si>
    <t>推广机械化优质粮油种植6000亩，配置种植机械13套，年实现资产收益4万元以上，带动脱贫户和监测对象18户以上。</t>
  </si>
  <si>
    <t>二、农村基础设施</t>
  </si>
  <si>
    <t>三街镇三街村人居环境整治提升项目</t>
  </si>
  <si>
    <t>三街镇</t>
  </si>
  <si>
    <t>三街</t>
  </si>
  <si>
    <t>街一、街二、街三</t>
  </si>
  <si>
    <t>砖砌体55.908立方米，挡土墙57.162立方米，安全护栏117.5米，青石块1617.641平方米，太阳能路灯15盏，水井修复4口。</t>
  </si>
  <si>
    <t>改善群众生产生活条件，村庄基础设施得到全面提升，群众满意率达98%以上；受益人口≥462人</t>
  </si>
  <si>
    <t>大地基乡腊脚村组道路扩修建设项目</t>
  </si>
  <si>
    <t>大地基乡</t>
  </si>
  <si>
    <t>腊脚村</t>
  </si>
  <si>
    <t>大平掌、金竹林</t>
  </si>
  <si>
    <t>大腊线至大平掌新建浆砌石挡墙220立方米；主路至金竹林道路新建浆砌石挡墙60立方米；大树林岔路至大平掌线道路扩修改直1.35公里（土石方开挖2500立方米）</t>
  </si>
  <si>
    <t>项目建成后提高了村组道路通行效率，极大的改善了两个小组46户211人的出行条件，村民的生活质量得到提高，助推腊脚村和全乡的经济发展</t>
  </si>
  <si>
    <t>树苴乡迤能沈家村内户外道路硬化建设项目</t>
  </si>
  <si>
    <t>迤能</t>
  </si>
  <si>
    <t>沈家</t>
  </si>
  <si>
    <t>公里</t>
  </si>
  <si>
    <r>
      <rPr>
        <sz val="9"/>
        <rFont val="宋体"/>
        <charset val="134"/>
        <scheme val="minor"/>
      </rPr>
      <t>村内户外道路硬化：1.470m*3.0m*0.2m=282m</t>
    </r>
    <r>
      <rPr>
        <sz val="9"/>
        <rFont val="宋体"/>
        <charset val="134"/>
      </rPr>
      <t>³</t>
    </r>
    <r>
      <rPr>
        <sz val="9"/>
        <rFont val="方正仿宋_GB2312"/>
        <charset val="134"/>
      </rPr>
      <t>2.380m*2.5m*0.2m=190m</t>
    </r>
    <r>
      <rPr>
        <sz val="9"/>
        <rFont val="宋体"/>
        <charset val="134"/>
      </rPr>
      <t>³</t>
    </r>
    <r>
      <rPr>
        <sz val="9"/>
        <rFont val="方正仿宋_GB2312"/>
        <charset val="134"/>
      </rPr>
      <t>；3.400m*1.5m*0.15m=90m</t>
    </r>
    <r>
      <rPr>
        <sz val="9"/>
        <rFont val="宋体"/>
        <charset val="134"/>
      </rPr>
      <t>³</t>
    </r>
    <r>
      <rPr>
        <sz val="9"/>
        <rFont val="方正仿宋_GB2312"/>
        <charset val="134"/>
      </rPr>
      <t>；4.450m*1.0m*0.15m=67.5m</t>
    </r>
    <r>
      <rPr>
        <sz val="9"/>
        <rFont val="宋体"/>
        <charset val="134"/>
      </rPr>
      <t>³</t>
    </r>
    <r>
      <rPr>
        <sz val="9"/>
        <rFont val="方正仿宋_GB2312"/>
        <charset val="134"/>
      </rPr>
      <t>；C20砼合计629.5m</t>
    </r>
    <r>
      <rPr>
        <sz val="9"/>
        <rFont val="宋体"/>
        <charset val="134"/>
      </rPr>
      <t>³</t>
    </r>
  </si>
  <si>
    <t>改善群众生产生活条件，参与项目群众满意度达到95%以上；受益人数≥188人</t>
  </si>
  <si>
    <t>树苴乡西马郎村委会十街饮水管道建设项目</t>
  </si>
  <si>
    <t>西马郎</t>
  </si>
  <si>
    <t>西马郎十街</t>
  </si>
  <si>
    <t>架设DN40mm镀锌钢管（含法兰、配件、焊接）3000米。
架设DN20mm热镀锌管（含法兰、配件、焊接）500米。</t>
  </si>
  <si>
    <t>改善群众生产生活条件，参与项目群众满意度达到95%以上；受益人数≥420人</t>
  </si>
  <si>
    <t>子午镇以口村委会以口夸村岔口道路硬化（石板路）</t>
  </si>
  <si>
    <t>以口</t>
  </si>
  <si>
    <t>㎡</t>
  </si>
  <si>
    <r>
      <rPr>
        <sz val="9"/>
        <rFont val="宋体"/>
        <charset val="134"/>
        <scheme val="minor"/>
      </rPr>
      <t>以口村委会以口夸进村主路岔路口建设：岔口青石板数量370</t>
    </r>
    <r>
      <rPr>
        <sz val="9"/>
        <rFont val="宋体"/>
        <charset val="134"/>
      </rPr>
      <t>㎡，立缘石40米，种植糖一个。</t>
    </r>
  </si>
  <si>
    <t>改善群众生产生活条件，参与项目群众满意度达到95%以上；受益人数≥1334人</t>
  </si>
  <si>
    <t>三、项目管理费</t>
  </si>
  <si>
    <t>楚雄市2024年巩固脱贫攻坚推进乡村振兴项目管理费</t>
  </si>
  <si>
    <t>市农业农村局</t>
  </si>
  <si>
    <t>开展项目前期工作3个，完成可研，初设和实施方案，实施项目第三方监督管理5个。</t>
  </si>
  <si>
    <t>参与项目群众满意度达到95%以上；受益人数≥11456人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</si>
</sst>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大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9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0" fillId="0" borderId="0">
      <alignment vertical="center"/>
    </xf>
    <xf numFmtId="0" fontId="27" fillId="13" borderId="12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0"/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8" fillId="0" borderId="0">
      <alignment vertical="center"/>
    </xf>
    <xf numFmtId="0" fontId="29" fillId="0" borderId="0">
      <alignment vertical="center"/>
    </xf>
    <xf numFmtId="0" fontId="32" fillId="0" borderId="0"/>
  </cellStyleXfs>
  <cellXfs count="6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7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50" applyNumberFormat="1" applyFont="1" applyFill="1" applyBorder="1" applyAlignment="1">
      <alignment vertical="center"/>
    </xf>
    <xf numFmtId="0" fontId="5" fillId="0" borderId="3" xfId="50" applyNumberFormat="1" applyFont="1" applyFill="1" applyBorder="1" applyAlignment="1">
      <alignment vertical="center" wrapText="1"/>
    </xf>
    <xf numFmtId="0" fontId="5" fillId="0" borderId="3" xfId="5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10" fillId="0" borderId="1" xfId="5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" xfId="5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" xfId="5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" xfId="5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" xfId="56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" xfId="56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56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2005年民族专项资金项目安排表_汇总表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常规 10 2" xfId="53"/>
    <cellStyle name="60% - 强调文字颜色 6" xfId="54" builtinId="52"/>
    <cellStyle name="常规 10 2 2" xfId="55"/>
    <cellStyle name="常规_（14日）丽江市滇西实施规划汇总表" xfId="56"/>
    <cellStyle name="常规 2" xfId="57"/>
    <cellStyle name="常规 10 3 3" xfId="58"/>
    <cellStyle name="Normal" xfId="5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showZeros="0" tabSelected="1" zoomScale="90" zoomScaleNormal="90" workbookViewId="0">
      <selection activeCell="K8" sqref="K8"/>
    </sheetView>
  </sheetViews>
  <sheetFormatPr defaultColWidth="9.75833333333333" defaultRowHeight="14.25"/>
  <cols>
    <col min="1" max="1" width="5.275" style="11" customWidth="1"/>
    <col min="2" max="2" width="18.775" style="12" customWidth="1"/>
    <col min="3" max="3" width="7.66666666666667" style="13" customWidth="1"/>
    <col min="4" max="4" width="8.33333333333333" style="13" customWidth="1"/>
    <col min="5" max="5" width="7.025" style="13" customWidth="1"/>
    <col min="6" max="6" width="6.33333333333333" style="11" customWidth="1"/>
    <col min="7" max="7" width="6.775" style="11" customWidth="1"/>
    <col min="8" max="8" width="57.775" style="14" customWidth="1"/>
    <col min="9" max="9" width="10.275" style="11" customWidth="1"/>
    <col min="10" max="10" width="10.6166666666667" style="11" customWidth="1"/>
    <col min="11" max="11" width="7.975" style="11" customWidth="1"/>
    <col min="12" max="13" width="7.89166666666667" style="11" customWidth="1"/>
    <col min="14" max="14" width="7.975" style="11" customWidth="1"/>
    <col min="15" max="15" width="7.88333333333333" style="11" customWidth="1"/>
    <col min="16" max="16" width="23.1916666666667" style="13" customWidth="1"/>
    <col min="17" max="17" width="8.89166666666667" style="13" customWidth="1"/>
    <col min="18" max="20" width="10" style="13"/>
    <col min="21" max="21" width="11.775" style="13"/>
    <col min="22" max="23" width="10" style="13"/>
    <col min="24" max="16375" width="9.75833333333333" style="13"/>
    <col min="16376" max="16378" width="9.75833333333333" style="15"/>
    <col min="16379" max="16383" width="9.75833333333333" style="13"/>
    <col min="16384" max="16384" width="9.75833333333333" style="15"/>
  </cols>
  <sheetData>
    <row r="1" s="1" customFormat="1" ht="13" customHeight="1" spans="1:15">
      <c r="A1" s="16" t="s">
        <v>0</v>
      </c>
      <c r="B1" s="16"/>
      <c r="C1" s="13"/>
      <c r="D1" s="3"/>
      <c r="E1" s="3"/>
      <c r="F1" s="17"/>
      <c r="G1" s="17"/>
      <c r="H1" s="18"/>
      <c r="I1" s="17"/>
      <c r="J1" s="17"/>
      <c r="K1" s="17"/>
      <c r="L1" s="17"/>
      <c r="M1" s="17"/>
      <c r="N1" s="17"/>
      <c r="O1" s="17"/>
    </row>
    <row r="2" s="2" customFormat="1" ht="23.25" spans="1:17">
      <c r="A2" s="19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  <c r="M2" s="19"/>
      <c r="N2" s="19"/>
      <c r="O2" s="19"/>
      <c r="P2" s="19"/>
      <c r="Q2" s="19"/>
    </row>
    <row r="3" s="3" customFormat="1" ht="13" customHeight="1" spans="1:17">
      <c r="A3" s="21"/>
      <c r="B3" s="21"/>
      <c r="C3" s="21"/>
      <c r="F3" s="17"/>
      <c r="G3" s="17"/>
      <c r="H3" s="18"/>
      <c r="I3" s="17"/>
      <c r="J3" s="17"/>
      <c r="K3" s="17"/>
      <c r="L3" s="17"/>
      <c r="M3" s="17"/>
      <c r="N3" s="17"/>
      <c r="O3" s="17"/>
      <c r="P3" s="40" t="s">
        <v>2</v>
      </c>
      <c r="Q3" s="51"/>
    </row>
    <row r="4" s="4" customFormat="1" ht="21" customHeight="1" spans="1:17">
      <c r="A4" s="22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4" t="s">
        <v>10</v>
      </c>
      <c r="I4" s="41" t="s">
        <v>11</v>
      </c>
      <c r="J4" s="42" t="s">
        <v>12</v>
      </c>
      <c r="K4" s="43"/>
      <c r="L4" s="42" t="s">
        <v>13</v>
      </c>
      <c r="M4" s="43"/>
      <c r="N4" s="41" t="s">
        <v>14</v>
      </c>
      <c r="O4" s="41" t="s">
        <v>15</v>
      </c>
      <c r="P4" s="41" t="s">
        <v>16</v>
      </c>
      <c r="Q4" s="52" t="s">
        <v>17</v>
      </c>
    </row>
    <row r="5" s="4" customFormat="1" ht="30" customHeight="1" spans="1:17">
      <c r="A5" s="25"/>
      <c r="B5" s="26"/>
      <c r="C5" s="26"/>
      <c r="D5" s="26"/>
      <c r="E5" s="26"/>
      <c r="F5" s="26"/>
      <c r="G5" s="26"/>
      <c r="H5" s="27"/>
      <c r="I5" s="44"/>
      <c r="J5" s="45" t="s">
        <v>18</v>
      </c>
      <c r="K5" s="45" t="s">
        <v>19</v>
      </c>
      <c r="L5" s="45" t="s">
        <v>20</v>
      </c>
      <c r="M5" s="45" t="s">
        <v>21</v>
      </c>
      <c r="N5" s="44"/>
      <c r="O5" s="44"/>
      <c r="P5" s="44"/>
      <c r="Q5" s="53"/>
    </row>
    <row r="6" s="4" customFormat="1" ht="26" customHeight="1" spans="1:16379">
      <c r="A6" s="25"/>
      <c r="B6" s="26" t="s">
        <v>22</v>
      </c>
      <c r="C6" s="26"/>
      <c r="D6" s="26"/>
      <c r="E6" s="26"/>
      <c r="F6" s="26"/>
      <c r="G6" s="26"/>
      <c r="H6" s="28"/>
      <c r="I6" s="45">
        <f>SUM(I7,I13,I19)</f>
        <v>640.44</v>
      </c>
      <c r="J6" s="45">
        <f>SUM(J7,J13,J19)</f>
        <v>637</v>
      </c>
      <c r="K6" s="45"/>
      <c r="L6" s="45"/>
      <c r="M6" s="45"/>
      <c r="N6" s="44"/>
      <c r="O6" s="44"/>
      <c r="P6" s="44"/>
      <c r="Q6" s="53"/>
      <c r="XEW6" s="57"/>
      <c r="XEX6" s="57"/>
      <c r="XEY6" s="57"/>
    </row>
    <row r="7" s="5" customFormat="1" ht="25" customHeight="1" spans="1:16384">
      <c r="A7" s="29"/>
      <c r="B7" s="30" t="s">
        <v>23</v>
      </c>
      <c r="C7" s="31"/>
      <c r="D7" s="31"/>
      <c r="E7" s="31"/>
      <c r="F7" s="31"/>
      <c r="G7" s="31"/>
      <c r="H7" s="32"/>
      <c r="I7" s="45">
        <f>SUM(I8:I12)</f>
        <v>479.44</v>
      </c>
      <c r="J7" s="45">
        <f>SUM(J8:J12)</f>
        <v>476</v>
      </c>
      <c r="K7" s="45"/>
      <c r="L7" s="45"/>
      <c r="M7" s="45"/>
      <c r="N7" s="45"/>
      <c r="O7" s="45"/>
      <c r="P7" s="45"/>
      <c r="Q7" s="5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58"/>
      <c r="XEX7" s="58"/>
      <c r="XEY7" s="58"/>
      <c r="XEZ7" s="4"/>
      <c r="XFA7" s="4"/>
      <c r="XFB7" s="4"/>
      <c r="XFC7" s="4"/>
      <c r="XFD7" s="59"/>
    </row>
    <row r="8" s="6" customFormat="1" ht="118" customHeight="1" spans="1:16384">
      <c r="A8" s="33">
        <v>1</v>
      </c>
      <c r="B8" s="34" t="s">
        <v>24</v>
      </c>
      <c r="C8" s="33" t="s">
        <v>25</v>
      </c>
      <c r="D8" s="33" t="s">
        <v>26</v>
      </c>
      <c r="E8" s="33" t="s">
        <v>27</v>
      </c>
      <c r="F8" s="33" t="s">
        <v>28</v>
      </c>
      <c r="G8" s="33">
        <v>13</v>
      </c>
      <c r="H8" s="34" t="s">
        <v>29</v>
      </c>
      <c r="I8" s="46">
        <v>202.54</v>
      </c>
      <c r="J8" s="46">
        <v>200</v>
      </c>
      <c r="K8" s="46"/>
      <c r="L8" s="46">
        <v>950</v>
      </c>
      <c r="M8" s="46">
        <v>3600</v>
      </c>
      <c r="N8" s="46"/>
      <c r="O8" s="46"/>
      <c r="P8" s="46" t="s">
        <v>30</v>
      </c>
      <c r="Q8" s="48"/>
      <c r="XEV8" s="10"/>
      <c r="XEW8" s="10"/>
      <c r="XEX8" s="10"/>
      <c r="XFD8" s="10"/>
    </row>
    <row r="9" s="6" customFormat="1" ht="72" customHeight="1" spans="1:16384">
      <c r="A9" s="33">
        <v>2</v>
      </c>
      <c r="B9" s="35" t="s">
        <v>31</v>
      </c>
      <c r="C9" s="36" t="s">
        <v>32</v>
      </c>
      <c r="D9" s="36" t="s">
        <v>33</v>
      </c>
      <c r="E9" s="37" t="s">
        <v>34</v>
      </c>
      <c r="F9" s="38" t="s">
        <v>28</v>
      </c>
      <c r="G9" s="38">
        <v>7</v>
      </c>
      <c r="H9" s="35" t="s">
        <v>35</v>
      </c>
      <c r="I9" s="47">
        <v>59.38</v>
      </c>
      <c r="J9" s="47">
        <v>59</v>
      </c>
      <c r="K9" s="33"/>
      <c r="L9" s="48">
        <v>1124</v>
      </c>
      <c r="M9" s="48">
        <v>4785</v>
      </c>
      <c r="N9" s="48">
        <v>108</v>
      </c>
      <c r="O9" s="48">
        <v>295</v>
      </c>
      <c r="P9" s="49" t="s">
        <v>36</v>
      </c>
      <c r="Q9" s="55"/>
      <c r="XEV9" s="10"/>
      <c r="XEW9" s="10"/>
      <c r="XEX9" s="10"/>
      <c r="XFD9" s="10"/>
    </row>
    <row r="10" s="6" customFormat="1" ht="63" customHeight="1" spans="1:16384">
      <c r="A10" s="33">
        <v>3</v>
      </c>
      <c r="B10" s="34" t="s">
        <v>37</v>
      </c>
      <c r="C10" s="33" t="s">
        <v>38</v>
      </c>
      <c r="D10" s="33" t="s">
        <v>39</v>
      </c>
      <c r="E10" s="33" t="s">
        <v>40</v>
      </c>
      <c r="F10" s="33" t="s">
        <v>28</v>
      </c>
      <c r="G10" s="33">
        <v>4</v>
      </c>
      <c r="H10" s="34" t="s">
        <v>41</v>
      </c>
      <c r="I10" s="46">
        <v>54.52</v>
      </c>
      <c r="J10" s="46">
        <v>54</v>
      </c>
      <c r="K10" s="46"/>
      <c r="L10" s="46">
        <v>342</v>
      </c>
      <c r="M10" s="46">
        <v>1218</v>
      </c>
      <c r="N10" s="46"/>
      <c r="O10" s="46"/>
      <c r="P10" s="46" t="s">
        <v>42</v>
      </c>
      <c r="Q10" s="48"/>
      <c r="XEV10" s="10"/>
      <c r="XEW10" s="10"/>
      <c r="XEX10" s="10"/>
      <c r="XFD10" s="10"/>
    </row>
    <row r="11" s="6" customFormat="1" ht="43" customHeight="1" spans="1:16384">
      <c r="A11" s="33">
        <v>4</v>
      </c>
      <c r="B11" s="34" t="s">
        <v>43</v>
      </c>
      <c r="C11" s="33" t="s">
        <v>44</v>
      </c>
      <c r="D11" s="33" t="s">
        <v>45</v>
      </c>
      <c r="E11" s="33" t="s">
        <v>46</v>
      </c>
      <c r="F11" s="33" t="s">
        <v>28</v>
      </c>
      <c r="G11" s="33">
        <v>2</v>
      </c>
      <c r="H11" s="34" t="s">
        <v>47</v>
      </c>
      <c r="I11" s="46">
        <v>30</v>
      </c>
      <c r="J11" s="46">
        <v>30</v>
      </c>
      <c r="K11" s="46"/>
      <c r="L11" s="46">
        <v>67</v>
      </c>
      <c r="M11" s="46">
        <v>233</v>
      </c>
      <c r="N11" s="46">
        <v>13</v>
      </c>
      <c r="O11" s="46">
        <v>57</v>
      </c>
      <c r="P11" s="46" t="s">
        <v>48</v>
      </c>
      <c r="Q11" s="48"/>
      <c r="XEV11" s="10"/>
      <c r="XEW11" s="10"/>
      <c r="XEX11" s="10"/>
      <c r="XFD11" s="10"/>
    </row>
    <row r="12" s="6" customFormat="1" ht="73" customHeight="1" spans="1:16384">
      <c r="A12" s="33">
        <v>5</v>
      </c>
      <c r="B12" s="34" t="s">
        <v>49</v>
      </c>
      <c r="C12" s="33" t="s">
        <v>50</v>
      </c>
      <c r="D12" s="33" t="s">
        <v>51</v>
      </c>
      <c r="E12" s="33" t="s">
        <v>52</v>
      </c>
      <c r="F12" s="33" t="s">
        <v>53</v>
      </c>
      <c r="G12" s="33">
        <v>6000</v>
      </c>
      <c r="H12" s="34" t="s">
        <v>54</v>
      </c>
      <c r="I12" s="46">
        <v>133</v>
      </c>
      <c r="J12" s="46">
        <v>133</v>
      </c>
      <c r="K12" s="46"/>
      <c r="L12" s="46">
        <v>4500</v>
      </c>
      <c r="M12" s="46">
        <v>17100</v>
      </c>
      <c r="N12" s="46">
        <v>38</v>
      </c>
      <c r="O12" s="46">
        <v>152</v>
      </c>
      <c r="P12" s="46" t="s">
        <v>55</v>
      </c>
      <c r="Q12" s="48"/>
      <c r="XEV12" s="10"/>
      <c r="XEW12" s="10"/>
      <c r="XEX12" s="10"/>
      <c r="XFD12" s="10"/>
    </row>
    <row r="13" s="7" customFormat="1" ht="31" customHeight="1" spans="1:16384">
      <c r="A13" s="39"/>
      <c r="B13" s="32" t="s">
        <v>56</v>
      </c>
      <c r="C13" s="39"/>
      <c r="D13" s="39"/>
      <c r="E13" s="39"/>
      <c r="F13" s="39"/>
      <c r="G13" s="39"/>
      <c r="H13" s="32"/>
      <c r="I13" s="50">
        <f>SUM(I14:I18)</f>
        <v>130</v>
      </c>
      <c r="J13" s="50">
        <f>SUM(J14:J18)</f>
        <v>130</v>
      </c>
      <c r="K13" s="50"/>
      <c r="L13" s="50"/>
      <c r="M13" s="50"/>
      <c r="N13" s="50"/>
      <c r="O13" s="50"/>
      <c r="P13" s="50"/>
      <c r="Q13" s="5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9"/>
      <c r="XEW13" s="9"/>
      <c r="XEX13" s="9"/>
      <c r="XEY13" s="4"/>
      <c r="XEZ13" s="4"/>
      <c r="XFA13" s="4"/>
      <c r="XFB13" s="4"/>
      <c r="XFC13" s="4"/>
      <c r="XFD13" s="9"/>
    </row>
    <row r="14" s="8" customFormat="1" ht="44" customHeight="1" spans="1:16384">
      <c r="A14" s="29">
        <v>6</v>
      </c>
      <c r="B14" s="34" t="s">
        <v>57</v>
      </c>
      <c r="C14" s="33" t="s">
        <v>58</v>
      </c>
      <c r="D14" s="33" t="s">
        <v>59</v>
      </c>
      <c r="E14" s="33" t="s">
        <v>60</v>
      </c>
      <c r="F14" s="33" t="s">
        <v>28</v>
      </c>
      <c r="G14" s="33">
        <v>6</v>
      </c>
      <c r="H14" s="34" t="s">
        <v>61</v>
      </c>
      <c r="I14" s="46">
        <v>46</v>
      </c>
      <c r="J14" s="46">
        <v>46</v>
      </c>
      <c r="K14" s="46">
        <v>0</v>
      </c>
      <c r="L14" s="46">
        <v>129</v>
      </c>
      <c r="M14" s="46">
        <v>462</v>
      </c>
      <c r="N14" s="46">
        <v>1</v>
      </c>
      <c r="O14" s="46">
        <v>3</v>
      </c>
      <c r="P14" s="46" t="s">
        <v>62</v>
      </c>
      <c r="Q14" s="48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0"/>
      <c r="XEX14" s="60"/>
      <c r="XEY14" s="60"/>
      <c r="XEZ14" s="6"/>
      <c r="XFA14" s="6"/>
      <c r="XFB14" s="6"/>
      <c r="XFC14" s="6"/>
      <c r="XFD14" s="10"/>
    </row>
    <row r="15" s="8" customFormat="1" ht="51" customHeight="1" spans="1:16384">
      <c r="A15" s="33">
        <v>7</v>
      </c>
      <c r="B15" s="34" t="s">
        <v>63</v>
      </c>
      <c r="C15" s="33" t="s">
        <v>64</v>
      </c>
      <c r="D15" s="33" t="s">
        <v>65</v>
      </c>
      <c r="E15" s="33" t="s">
        <v>66</v>
      </c>
      <c r="F15" s="33"/>
      <c r="G15" s="33"/>
      <c r="H15" s="34" t="s">
        <v>67</v>
      </c>
      <c r="I15" s="46">
        <v>12</v>
      </c>
      <c r="J15" s="46">
        <v>12</v>
      </c>
      <c r="K15" s="46"/>
      <c r="L15" s="46">
        <v>46</v>
      </c>
      <c r="M15" s="46">
        <v>211</v>
      </c>
      <c r="N15" s="46">
        <v>4</v>
      </c>
      <c r="O15" s="46">
        <v>13</v>
      </c>
      <c r="P15" s="46" t="s">
        <v>68</v>
      </c>
      <c r="Q15" s="4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0"/>
      <c r="XEX15" s="60"/>
      <c r="XEY15" s="60"/>
      <c r="XEZ15" s="6"/>
      <c r="XFA15" s="6"/>
      <c r="XFB15" s="6"/>
      <c r="XFC15" s="6"/>
      <c r="XFD15" s="10"/>
    </row>
    <row r="16" s="6" customFormat="1" ht="44" customHeight="1" spans="1:16384">
      <c r="A16" s="29">
        <v>8</v>
      </c>
      <c r="B16" s="34" t="s">
        <v>69</v>
      </c>
      <c r="C16" s="33" t="s">
        <v>25</v>
      </c>
      <c r="D16" s="33" t="s">
        <v>70</v>
      </c>
      <c r="E16" s="33" t="s">
        <v>71</v>
      </c>
      <c r="F16" s="33" t="s">
        <v>72</v>
      </c>
      <c r="G16" s="33">
        <v>1.7</v>
      </c>
      <c r="H16" s="34" t="s">
        <v>73</v>
      </c>
      <c r="I16" s="46">
        <v>38</v>
      </c>
      <c r="J16" s="46">
        <v>38</v>
      </c>
      <c r="K16" s="46"/>
      <c r="L16" s="46">
        <v>47</v>
      </c>
      <c r="M16" s="46">
        <v>188</v>
      </c>
      <c r="N16" s="46"/>
      <c r="O16" s="46"/>
      <c r="P16" s="46" t="s">
        <v>74</v>
      </c>
      <c r="Q16" s="48"/>
      <c r="XEV16" s="10"/>
      <c r="XEW16" s="10"/>
      <c r="XEX16" s="10"/>
      <c r="XFD16" s="10"/>
    </row>
    <row r="17" s="6" customFormat="1" ht="41" customHeight="1" spans="1:16384">
      <c r="A17" s="33">
        <v>9</v>
      </c>
      <c r="B17" s="34" t="s">
        <v>75</v>
      </c>
      <c r="C17" s="33" t="s">
        <v>25</v>
      </c>
      <c r="D17" s="33" t="s">
        <v>76</v>
      </c>
      <c r="E17" s="33" t="s">
        <v>77</v>
      </c>
      <c r="F17" s="33" t="s">
        <v>72</v>
      </c>
      <c r="G17" s="33">
        <v>3.5</v>
      </c>
      <c r="H17" s="34" t="s">
        <v>78</v>
      </c>
      <c r="I17" s="46">
        <v>20</v>
      </c>
      <c r="J17" s="46">
        <v>20</v>
      </c>
      <c r="K17" s="46"/>
      <c r="L17" s="46">
        <v>53</v>
      </c>
      <c r="M17" s="46">
        <v>420</v>
      </c>
      <c r="N17" s="46"/>
      <c r="O17" s="46"/>
      <c r="P17" s="46" t="s">
        <v>79</v>
      </c>
      <c r="Q17" s="48"/>
      <c r="XEV17" s="10"/>
      <c r="XEW17" s="10"/>
      <c r="XEX17" s="10"/>
      <c r="XFD17" s="10"/>
    </row>
    <row r="18" s="6" customFormat="1" ht="42" customHeight="1" spans="1:16384">
      <c r="A18" s="29">
        <v>10</v>
      </c>
      <c r="B18" s="34" t="s">
        <v>80</v>
      </c>
      <c r="C18" s="33" t="s">
        <v>50</v>
      </c>
      <c r="D18" s="33" t="s">
        <v>81</v>
      </c>
      <c r="E18" s="33"/>
      <c r="F18" s="33" t="s">
        <v>82</v>
      </c>
      <c r="G18" s="33">
        <v>370</v>
      </c>
      <c r="H18" s="34" t="s">
        <v>83</v>
      </c>
      <c r="I18" s="46">
        <v>14</v>
      </c>
      <c r="J18" s="46">
        <v>14</v>
      </c>
      <c r="K18" s="46"/>
      <c r="L18" s="46">
        <v>341</v>
      </c>
      <c r="M18" s="46">
        <v>1334</v>
      </c>
      <c r="N18" s="46"/>
      <c r="O18" s="46"/>
      <c r="P18" s="46" t="s">
        <v>84</v>
      </c>
      <c r="Q18" s="48"/>
      <c r="XEV18" s="10"/>
      <c r="XEW18" s="10"/>
      <c r="XEX18" s="10"/>
      <c r="XFD18" s="10"/>
    </row>
    <row r="19" s="9" customFormat="1" ht="21" customHeight="1" spans="1:16383">
      <c r="A19" s="33"/>
      <c r="B19" s="32" t="s">
        <v>85</v>
      </c>
      <c r="C19" s="39"/>
      <c r="D19" s="39"/>
      <c r="E19" s="39"/>
      <c r="F19" s="39"/>
      <c r="G19" s="39"/>
      <c r="H19" s="32"/>
      <c r="I19" s="50">
        <f>SUM(I20)</f>
        <v>31</v>
      </c>
      <c r="J19" s="50">
        <f>SUM(J20)</f>
        <v>31</v>
      </c>
      <c r="K19" s="50"/>
      <c r="L19" s="50"/>
      <c r="M19" s="50"/>
      <c r="N19" s="50"/>
      <c r="O19" s="50"/>
      <c r="P19" s="50"/>
      <c r="Q19" s="5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Y19" s="7"/>
      <c r="XEZ19" s="7"/>
      <c r="XFA19" s="7"/>
      <c r="XFB19" s="7"/>
      <c r="XFC19" s="7"/>
    </row>
    <row r="20" s="10" customFormat="1" ht="42" customHeight="1" spans="1:16383">
      <c r="A20" s="33">
        <v>11</v>
      </c>
      <c r="B20" s="34" t="s">
        <v>86</v>
      </c>
      <c r="C20" s="33" t="s">
        <v>87</v>
      </c>
      <c r="D20" s="33"/>
      <c r="E20" s="33"/>
      <c r="F20" s="33" t="s">
        <v>28</v>
      </c>
      <c r="G20" s="33">
        <v>1</v>
      </c>
      <c r="H20" s="34" t="s">
        <v>88</v>
      </c>
      <c r="I20" s="46">
        <v>31</v>
      </c>
      <c r="J20" s="46">
        <v>31</v>
      </c>
      <c r="K20" s="46"/>
      <c r="L20" s="46"/>
      <c r="M20" s="46">
        <v>11456</v>
      </c>
      <c r="N20" s="46"/>
      <c r="O20" s="46"/>
      <c r="P20" s="46" t="s">
        <v>89</v>
      </c>
      <c r="Q20" s="4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Y20" s="6"/>
      <c r="XEZ20" s="6"/>
      <c r="XFA20" s="6"/>
      <c r="XFB20" s="6"/>
      <c r="XFC20" s="6"/>
    </row>
  </sheetData>
  <mergeCells count="19">
    <mergeCell ref="A1:B1"/>
    <mergeCell ref="A2:Q2"/>
    <mergeCell ref="A3:C3"/>
    <mergeCell ref="I3:J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</mergeCells>
  <dataValidations count="1">
    <dataValidation allowBlank="1" showInputMessage="1" showErrorMessage="1" errorTitle="不要小数点！" error="必须输入整数！" sqref="I4:K4 M4 P4"/>
  </dataValidations>
  <pageMargins left="0.161111111111111" right="0.156944444444444" top="0.118055555555556" bottom="0.156944444444444" header="0.354166666666667" footer="0.0784722222222222"/>
  <pageSetup paperSize="9" scale="70" fitToHeight="0" orientation="landscape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2021-11-19T02:02:00Z</dcterms:created>
  <dcterms:modified xsi:type="dcterms:W3CDTF">2024-12-11T02:27:15Z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407F2BAF810544A799C44C7073305E1A_12</vt:lpwstr>
  </property>
</Properties>
</file>