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204"/>
  </bookViews>
  <sheets>
    <sheet name="吕合镇2024年粮食生产底线任务分解表" sheetId="12" r:id="rId1"/>
    <sheet name="吕合镇2024年粮食生产科技措施推广任务分解表（一）" sheetId="13" r:id="rId2"/>
    <sheet name="吕合镇2024年粮食生产科技措施推广任务分解表（二）" sheetId="14" r:id="rId3"/>
  </sheets>
  <definedNames>
    <definedName name="_xlnm._FilterDatabase" localSheetId="0" hidden="1">吕合镇2024年粮食生产底线任务分解表!#REF!</definedName>
  </definedNames>
  <calcPr calcId="144525"/>
</workbook>
</file>

<file path=xl/sharedStrings.xml><?xml version="1.0" encoding="utf-8"?>
<sst xmlns="http://schemas.openxmlformats.org/spreadsheetml/2006/main" count="97" uniqueCount="68">
  <si>
    <t>吕合镇2024年粮食生产底线任务分解表</t>
  </si>
  <si>
    <t xml:space="preserve"> 单位：亩、吨</t>
  </si>
  <si>
    <t>村委会</t>
  </si>
  <si>
    <t>总面积</t>
  </si>
  <si>
    <t>总产量</t>
  </si>
  <si>
    <t>其中：秋粮</t>
  </si>
  <si>
    <t>大豆</t>
  </si>
  <si>
    <t>油菜</t>
  </si>
  <si>
    <t>面积</t>
  </si>
  <si>
    <t>产量</t>
  </si>
  <si>
    <t>水稻</t>
  </si>
  <si>
    <t>玉米</t>
  </si>
  <si>
    <t>杂粮</t>
  </si>
  <si>
    <t>大豆玉米带状复合种植示范面积</t>
  </si>
  <si>
    <t>吕合</t>
  </si>
  <si>
    <t>中屯</t>
  </si>
  <si>
    <t>白土</t>
  </si>
  <si>
    <t>回龙</t>
  </si>
  <si>
    <t>红武</t>
  </si>
  <si>
    <t>钱粮</t>
  </si>
  <si>
    <t>斗阁</t>
  </si>
  <si>
    <t>新庄</t>
  </si>
  <si>
    <t>干田</t>
  </si>
  <si>
    <t>全镇合计</t>
  </si>
  <si>
    <t>附件2</t>
  </si>
  <si>
    <t>吕合镇2024年粮食生产科技措施推广任务分解表（一）</t>
  </si>
  <si>
    <t xml:space="preserve">                                                                                               单位：吨、亩、个、户</t>
  </si>
  <si>
    <t xml:space="preserve">      项目         村</t>
  </si>
  <si>
    <t>作物间 套种</t>
  </si>
  <si>
    <t>良种     推广</t>
  </si>
  <si>
    <t>优质粳稻基地建设</t>
  </si>
  <si>
    <t>水稻集 中育秧总面积</t>
  </si>
  <si>
    <t>玉米集中育苗</t>
  </si>
  <si>
    <t>测土配方施肥</t>
  </si>
  <si>
    <t>化肥减量增效</t>
  </si>
  <si>
    <t>耕地质量保护与提升</t>
  </si>
  <si>
    <t>废旧农膜回收(%)</t>
  </si>
  <si>
    <t>水稻高产攻关（亩）</t>
  </si>
  <si>
    <t>水稻28个新品种（组）</t>
  </si>
  <si>
    <t>耕地等级评价</t>
  </si>
  <si>
    <t>耕地质量
监测试验</t>
  </si>
  <si>
    <t>商品有机肥推广应用(亩)</t>
  </si>
  <si>
    <t>主要农作物秸秆还田（亩）</t>
  </si>
  <si>
    <t>土样
采集</t>
  </si>
  <si>
    <t>施肥
调查</t>
  </si>
  <si>
    <t>吕合镇</t>
  </si>
  <si>
    <t xml:space="preserve"> 备注：1. 作物间套种任务为大、小春和晚秋三季合计；2.良种推广任务为大春和小春两季合计； 3. 育秧育苗面积为实际苗床面积；４、土样采集户也要进行施肥调查；5、测土配方、化肥减量、耕地保护、地膜回收为全年任务；6、秸秆综合利用含水稻、玉米、麦类、蚕豆、油菜5种作物秸秆。</t>
  </si>
  <si>
    <t>吕合镇2024年粮食生产科技措施推广任务分解表（二）</t>
  </si>
  <si>
    <t xml:space="preserve">                                                                                                   单位：亩、个、户</t>
  </si>
  <si>
    <t xml:space="preserve">      项目     乡镇</t>
  </si>
  <si>
    <t>农药减量增效</t>
  </si>
  <si>
    <t>主要农作物绿色防控覆盖率（%）</t>
  </si>
  <si>
    <t>主要农作物统防统治覆盖率（%）</t>
  </si>
  <si>
    <t>病虫害监测防治</t>
  </si>
  <si>
    <t>农药使用监测户调查（户）</t>
  </si>
  <si>
    <t>农机作业面积</t>
  </si>
  <si>
    <t>其  中</t>
  </si>
  <si>
    <t>主要农作物绿色防控（亩）</t>
  </si>
  <si>
    <t>水稻全程机械（亩）</t>
  </si>
  <si>
    <t>水稻粘、螟虫系统监测点</t>
  </si>
  <si>
    <t>农作物病虫害宏观监测点</t>
  </si>
  <si>
    <t>稻瘟病防治示范</t>
  </si>
  <si>
    <t>草地贪夜蛾防治示范</t>
  </si>
  <si>
    <t>机耕</t>
  </si>
  <si>
    <t>机收</t>
  </si>
  <si>
    <t>机插秧</t>
  </si>
  <si>
    <t>机械植保</t>
  </si>
  <si>
    <t>机械排灌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</si>
</sst>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4"/>
      <name val="Times New Roman"/>
      <charset val="0"/>
    </font>
    <font>
      <sz val="14"/>
      <name val="黑体"/>
      <charset val="134"/>
    </font>
    <font>
      <sz val="14"/>
      <name val="方正黑体简体"/>
      <charset val="134"/>
    </font>
    <font>
      <sz val="14"/>
      <name val="方正楷体简体"/>
      <charset val="134"/>
    </font>
    <font>
      <sz val="16"/>
      <name val="方正楷体简体"/>
      <charset val="134"/>
    </font>
    <font>
      <sz val="12"/>
      <name val="黑体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2"/>
      <name val="Times New Roman"/>
      <charset val="0"/>
    </font>
    <font>
      <sz val="12"/>
      <name val="方正楷体简体"/>
      <charset val="134"/>
    </font>
    <font>
      <sz val="10"/>
      <name val="黑体"/>
      <charset val="134"/>
    </font>
    <font>
      <b/>
      <sz val="22"/>
      <name val="宋体"/>
      <charset val="134"/>
      <scheme val="major"/>
    </font>
    <font>
      <sz val="9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16" applyNumberFormat="0" applyAlignment="0" applyProtection="0">
      <alignment vertical="center"/>
    </xf>
    <xf numFmtId="0" fontId="29" fillId="4" borderId="17" applyNumberFormat="0" applyAlignment="0" applyProtection="0">
      <alignment vertical="center"/>
    </xf>
    <xf numFmtId="0" fontId="30" fillId="4" borderId="16" applyNumberFormat="0" applyAlignment="0" applyProtection="0">
      <alignment vertical="center"/>
    </xf>
    <xf numFmtId="0" fontId="31" fillId="5" borderId="18" applyNumberFormat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9" fillId="0" borderId="0">
      <alignment vertical="center"/>
    </xf>
  </cellStyleXfs>
  <cellXfs count="58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1" xfId="49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1" fillId="0" borderId="1" xfId="49" applyFont="1" applyBorder="1" applyAlignment="1">
      <alignment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shrinkToFit="1"/>
    </xf>
    <xf numFmtId="176" fontId="14" fillId="0" borderId="2" xfId="0" applyNumberFormat="1" applyFont="1" applyFill="1" applyBorder="1" applyAlignment="1" applyProtection="1">
      <alignment horizontal="center" vertical="center" shrinkToFi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 wrapText="1"/>
    </xf>
    <xf numFmtId="176" fontId="14" fillId="0" borderId="6" xfId="0" applyNumberFormat="1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7"/>
  <sheetViews>
    <sheetView tabSelected="1" workbookViewId="0">
      <selection activeCell="T5" sqref="T5"/>
    </sheetView>
  </sheetViews>
  <sheetFormatPr defaultColWidth="9" defaultRowHeight="14.4"/>
  <cols>
    <col min="1" max="1" width="9.25" style="1" customWidth="1"/>
    <col min="2" max="2" width="8.25" style="1" customWidth="1"/>
    <col min="3" max="4" width="8.75" style="1" customWidth="1"/>
    <col min="5" max="6" width="8.37962962962963" style="1" customWidth="1"/>
    <col min="7" max="7" width="8.12962962962963" style="1" customWidth="1"/>
    <col min="8" max="8" width="7.75" style="1" customWidth="1"/>
    <col min="9" max="9" width="7.5" style="1" customWidth="1"/>
    <col min="10" max="10" width="7.75" style="1" customWidth="1"/>
    <col min="11" max="11" width="11" style="1" customWidth="1"/>
    <col min="12" max="12" width="7.37962962962963" style="1" customWidth="1"/>
    <col min="13" max="13" width="7.87962962962963" style="1" customWidth="1"/>
    <col min="14" max="14" width="7.25" style="1" customWidth="1"/>
    <col min="15" max="15" width="8.62962962962963" style="1" customWidth="1"/>
    <col min="16" max="16" width="8.12962962962963" style="1" customWidth="1"/>
    <col min="17" max="17" width="9.37962962962963" style="1"/>
    <col min="19" max="16384" width="9" style="1"/>
  </cols>
  <sheetData>
    <row r="1" ht="47" customHeight="1" spans="1:16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ht="15.6" spans="1:14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6">
      <c r="A3" s="27" t="s">
        <v>2</v>
      </c>
      <c r="B3" s="27" t="s">
        <v>3</v>
      </c>
      <c r="C3" s="27" t="s">
        <v>4</v>
      </c>
      <c r="D3" s="40" t="s">
        <v>5</v>
      </c>
      <c r="E3" s="41"/>
      <c r="F3" s="41"/>
      <c r="G3" s="41"/>
      <c r="H3" s="41"/>
      <c r="I3" s="41"/>
      <c r="J3" s="41"/>
      <c r="K3" s="41"/>
      <c r="L3" s="49"/>
      <c r="M3" s="48" t="s">
        <v>6</v>
      </c>
      <c r="N3" s="48"/>
      <c r="O3" s="50" t="s">
        <v>7</v>
      </c>
      <c r="P3" s="51"/>
    </row>
    <row r="4" spans="1:16">
      <c r="A4" s="27"/>
      <c r="B4" s="27"/>
      <c r="C4" s="27"/>
      <c r="D4" s="42" t="s">
        <v>8</v>
      </c>
      <c r="E4" s="42" t="s">
        <v>9</v>
      </c>
      <c r="F4" s="43" t="s">
        <v>10</v>
      </c>
      <c r="G4" s="43"/>
      <c r="H4" s="43" t="s">
        <v>11</v>
      </c>
      <c r="I4" s="43"/>
      <c r="J4" s="43" t="s">
        <v>12</v>
      </c>
      <c r="K4" s="43"/>
      <c r="L4" s="43"/>
      <c r="M4" s="48"/>
      <c r="N4" s="48"/>
      <c r="O4" s="52"/>
      <c r="P4" s="53"/>
    </row>
    <row r="5" ht="39" customHeight="1" spans="1:16">
      <c r="A5" s="27"/>
      <c r="B5" s="27"/>
      <c r="C5" s="27"/>
      <c r="D5" s="44"/>
      <c r="E5" s="44"/>
      <c r="F5" s="45" t="s">
        <v>8</v>
      </c>
      <c r="G5" s="45" t="s">
        <v>9</v>
      </c>
      <c r="H5" s="45" t="s">
        <v>8</v>
      </c>
      <c r="I5" s="45" t="s">
        <v>9</v>
      </c>
      <c r="J5" s="45" t="s">
        <v>8</v>
      </c>
      <c r="K5" s="54" t="s">
        <v>13</v>
      </c>
      <c r="L5" s="45" t="s">
        <v>9</v>
      </c>
      <c r="M5" s="48" t="s">
        <v>8</v>
      </c>
      <c r="N5" s="48" t="s">
        <v>9</v>
      </c>
      <c r="O5" s="48" t="s">
        <v>8</v>
      </c>
      <c r="P5" s="48" t="s">
        <v>9</v>
      </c>
    </row>
    <row r="6" ht="27" customHeight="1" spans="1:16">
      <c r="A6" s="27" t="s">
        <v>14</v>
      </c>
      <c r="B6" s="46">
        <f>D6+M6+O6</f>
        <v>4533.264</v>
      </c>
      <c r="C6" s="46">
        <v>2464.556574</v>
      </c>
      <c r="D6" s="28">
        <f>F6+H6+J6</f>
        <v>3843.264</v>
      </c>
      <c r="E6" s="28">
        <f>G6+I6+L6</f>
        <v>2337.142974</v>
      </c>
      <c r="F6" s="29">
        <v>2850</v>
      </c>
      <c r="G6" s="29">
        <v>1914.56445</v>
      </c>
      <c r="H6" s="29">
        <v>963.264</v>
      </c>
      <c r="I6" s="29">
        <v>415.166784</v>
      </c>
      <c r="J6" s="55">
        <v>30</v>
      </c>
      <c r="K6" s="55">
        <v>30</v>
      </c>
      <c r="L6" s="55">
        <v>7.41174</v>
      </c>
      <c r="M6" s="29">
        <v>30</v>
      </c>
      <c r="N6" s="29">
        <v>6</v>
      </c>
      <c r="O6" s="56">
        <v>660</v>
      </c>
      <c r="P6" s="56">
        <v>121.4136</v>
      </c>
    </row>
    <row r="7" ht="27" customHeight="1" spans="1:16">
      <c r="A7" s="27" t="s">
        <v>15</v>
      </c>
      <c r="B7" s="46">
        <f t="shared" ref="B7:B14" si="0">D7+M7+O7</f>
        <v>3482.766</v>
      </c>
      <c r="C7" s="46">
        <v>1866.60294</v>
      </c>
      <c r="D7" s="28">
        <f t="shared" ref="D7:D14" si="1">F7+H7+J7</f>
        <v>3003.366</v>
      </c>
      <c r="E7" s="28">
        <f t="shared" ref="E7:E14" si="2">G7+I7+L7</f>
        <v>1778.412516</v>
      </c>
      <c r="F7" s="32">
        <v>2010</v>
      </c>
      <c r="G7" s="32">
        <v>1350.27177</v>
      </c>
      <c r="H7" s="32">
        <v>993.366</v>
      </c>
      <c r="I7" s="32">
        <v>428.140746</v>
      </c>
      <c r="J7" s="55"/>
      <c r="K7" s="55"/>
      <c r="L7" s="55">
        <v>0</v>
      </c>
      <c r="M7" s="32"/>
      <c r="N7" s="32">
        <v>0</v>
      </c>
      <c r="O7" s="56">
        <v>479.4</v>
      </c>
      <c r="P7" s="56">
        <v>88.190424</v>
      </c>
    </row>
    <row r="8" ht="27" customHeight="1" spans="1:16">
      <c r="A8" s="27" t="s">
        <v>16</v>
      </c>
      <c r="B8" s="46">
        <f t="shared" si="0"/>
        <v>4254.596</v>
      </c>
      <c r="C8" s="46">
        <v>2125.740071</v>
      </c>
      <c r="D8" s="28">
        <f t="shared" si="1"/>
        <v>3314.596</v>
      </c>
      <c r="E8" s="28">
        <f t="shared" si="2"/>
        <v>1952.336471</v>
      </c>
      <c r="F8" s="32">
        <v>2203</v>
      </c>
      <c r="G8" s="32">
        <v>1479.924731</v>
      </c>
      <c r="H8" s="32">
        <v>1081.596</v>
      </c>
      <c r="I8" s="32">
        <v>465</v>
      </c>
      <c r="J8" s="55">
        <v>30</v>
      </c>
      <c r="K8" s="55">
        <v>30</v>
      </c>
      <c r="L8" s="55">
        <v>7.41174</v>
      </c>
      <c r="M8" s="32">
        <v>30</v>
      </c>
      <c r="N8" s="32">
        <v>6</v>
      </c>
      <c r="O8" s="56">
        <v>910</v>
      </c>
      <c r="P8" s="56">
        <v>167.4036</v>
      </c>
    </row>
    <row r="9" ht="27" customHeight="1" spans="1:16">
      <c r="A9" s="27" t="s">
        <v>17</v>
      </c>
      <c r="B9" s="46">
        <f t="shared" si="0"/>
        <v>6173.86</v>
      </c>
      <c r="C9" s="46">
        <v>2888.607326</v>
      </c>
      <c r="D9" s="28">
        <f t="shared" si="1"/>
        <v>4373.86</v>
      </c>
      <c r="E9" s="28">
        <f t="shared" si="2"/>
        <v>2557.479326</v>
      </c>
      <c r="F9" s="32">
        <v>2818</v>
      </c>
      <c r="G9" s="32">
        <v>1893.067586</v>
      </c>
      <c r="H9" s="32">
        <v>1525.86</v>
      </c>
      <c r="I9" s="32">
        <v>657</v>
      </c>
      <c r="J9" s="55">
        <v>30</v>
      </c>
      <c r="K9" s="55"/>
      <c r="L9" s="55">
        <v>7.41174</v>
      </c>
      <c r="M9" s="32"/>
      <c r="N9" s="32">
        <v>0</v>
      </c>
      <c r="O9" s="57">
        <v>1800</v>
      </c>
      <c r="P9" s="56">
        <v>331.128</v>
      </c>
    </row>
    <row r="10" ht="27" customHeight="1" spans="1:16">
      <c r="A10" s="27" t="s">
        <v>18</v>
      </c>
      <c r="B10" s="46">
        <f t="shared" si="0"/>
        <v>4657.548</v>
      </c>
      <c r="C10" s="46">
        <v>2095.304298</v>
      </c>
      <c r="D10" s="28">
        <f t="shared" si="1"/>
        <v>3153.548</v>
      </c>
      <c r="E10" s="28">
        <f t="shared" si="2"/>
        <v>1818.628458</v>
      </c>
      <c r="F10" s="32">
        <v>1934</v>
      </c>
      <c r="G10" s="32">
        <v>1299.216718</v>
      </c>
      <c r="H10" s="32">
        <v>1189.548</v>
      </c>
      <c r="I10" s="32">
        <v>512</v>
      </c>
      <c r="J10" s="55">
        <v>30</v>
      </c>
      <c r="K10" s="55">
        <v>20</v>
      </c>
      <c r="L10" s="55">
        <v>7.41174</v>
      </c>
      <c r="M10" s="32"/>
      <c r="N10" s="32">
        <v>0</v>
      </c>
      <c r="O10" s="56">
        <v>1504</v>
      </c>
      <c r="P10" s="56">
        <v>276.67584</v>
      </c>
    </row>
    <row r="11" ht="27" customHeight="1" spans="1:16">
      <c r="A11" s="27" t="s">
        <v>19</v>
      </c>
      <c r="B11" s="46">
        <f t="shared" si="0"/>
        <v>4688.732</v>
      </c>
      <c r="C11" s="46">
        <v>2360.244272</v>
      </c>
      <c r="D11" s="28">
        <f t="shared" si="1"/>
        <v>3694.232</v>
      </c>
      <c r="E11" s="28">
        <f t="shared" si="2"/>
        <v>2177.296052</v>
      </c>
      <c r="F11" s="32">
        <v>2456</v>
      </c>
      <c r="G11" s="32">
        <v>1649.884312</v>
      </c>
      <c r="H11" s="32">
        <v>1208.232</v>
      </c>
      <c r="I11" s="32">
        <v>520</v>
      </c>
      <c r="J11" s="55">
        <v>30</v>
      </c>
      <c r="K11" s="55"/>
      <c r="L11" s="55">
        <v>7.41174</v>
      </c>
      <c r="M11" s="32"/>
      <c r="N11" s="32">
        <v>0</v>
      </c>
      <c r="O11" s="56">
        <v>994.5</v>
      </c>
      <c r="P11" s="56">
        <v>182.94822</v>
      </c>
    </row>
    <row r="12" ht="27" customHeight="1" spans="1:16">
      <c r="A12" s="27" t="s">
        <v>20</v>
      </c>
      <c r="B12" s="46">
        <f t="shared" si="0"/>
        <v>2150.508</v>
      </c>
      <c r="C12" s="46">
        <v>1200.371055</v>
      </c>
      <c r="D12" s="28">
        <f t="shared" si="1"/>
        <v>1982.408</v>
      </c>
      <c r="E12" s="28">
        <f t="shared" si="2"/>
        <v>1169.286979</v>
      </c>
      <c r="F12" s="32">
        <v>1323</v>
      </c>
      <c r="G12" s="32">
        <v>888.760971</v>
      </c>
      <c r="H12" s="32">
        <v>639.408</v>
      </c>
      <c r="I12" s="32">
        <v>275.584848</v>
      </c>
      <c r="J12" s="55">
        <v>20</v>
      </c>
      <c r="K12" s="55">
        <v>20</v>
      </c>
      <c r="L12" s="55">
        <v>4.94116</v>
      </c>
      <c r="M12" s="32">
        <v>10</v>
      </c>
      <c r="N12" s="32">
        <v>2</v>
      </c>
      <c r="O12" s="56">
        <v>158.1</v>
      </c>
      <c r="P12" s="56">
        <v>29.084076</v>
      </c>
    </row>
    <row r="13" ht="27" customHeight="1" spans="1:16">
      <c r="A13" s="27" t="s">
        <v>21</v>
      </c>
      <c r="B13" s="46">
        <f t="shared" si="0"/>
        <v>1056.464</v>
      </c>
      <c r="C13" s="46">
        <v>453.296683</v>
      </c>
      <c r="D13" s="28">
        <f t="shared" si="1"/>
        <v>826.964</v>
      </c>
      <c r="E13" s="28">
        <f t="shared" si="2"/>
        <v>411.077863</v>
      </c>
      <c r="F13" s="29">
        <v>227</v>
      </c>
      <c r="G13" s="29">
        <v>152.493379</v>
      </c>
      <c r="H13" s="29">
        <v>599.964</v>
      </c>
      <c r="I13" s="29">
        <v>258.584484</v>
      </c>
      <c r="J13" s="55"/>
      <c r="K13" s="55"/>
      <c r="L13" s="55">
        <v>0</v>
      </c>
      <c r="M13" s="29"/>
      <c r="N13" s="29">
        <v>0</v>
      </c>
      <c r="O13" s="56">
        <v>229.5</v>
      </c>
      <c r="P13" s="56">
        <v>42.21882</v>
      </c>
    </row>
    <row r="14" ht="27" customHeight="1" spans="1:16">
      <c r="A14" s="27" t="s">
        <v>22</v>
      </c>
      <c r="B14" s="46">
        <f t="shared" si="0"/>
        <v>3532.186</v>
      </c>
      <c r="C14" s="46">
        <v>1612.764243</v>
      </c>
      <c r="D14" s="28">
        <f t="shared" si="1"/>
        <v>2537.686</v>
      </c>
      <c r="E14" s="28">
        <f t="shared" si="2"/>
        <v>1429.816023</v>
      </c>
      <c r="F14" s="32">
        <v>1399</v>
      </c>
      <c r="G14" s="32">
        <v>939.816023</v>
      </c>
      <c r="H14" s="32">
        <v>1138.686</v>
      </c>
      <c r="I14" s="32">
        <v>490</v>
      </c>
      <c r="J14" s="55"/>
      <c r="K14" s="55"/>
      <c r="L14" s="55">
        <v>0</v>
      </c>
      <c r="M14" s="32"/>
      <c r="N14" s="32">
        <v>0</v>
      </c>
      <c r="O14" s="56">
        <v>994.5</v>
      </c>
      <c r="P14" s="56">
        <v>182.94822</v>
      </c>
    </row>
    <row r="15" ht="27" customHeight="1" spans="1:16">
      <c r="A15" s="27"/>
      <c r="B15" s="46"/>
      <c r="C15" s="46"/>
      <c r="D15" s="28"/>
      <c r="E15" s="28"/>
      <c r="F15" s="29"/>
      <c r="G15" s="29"/>
      <c r="H15" s="29"/>
      <c r="I15" s="29"/>
      <c r="J15" s="55"/>
      <c r="K15" s="55"/>
      <c r="L15" s="55"/>
      <c r="M15" s="29"/>
      <c r="N15" s="29"/>
      <c r="O15" s="56"/>
      <c r="P15" s="56"/>
    </row>
    <row r="16" ht="27" customHeight="1" spans="1:16">
      <c r="A16" s="27"/>
      <c r="B16" s="46"/>
      <c r="C16" s="46"/>
      <c r="D16" s="28"/>
      <c r="E16" s="28"/>
      <c r="F16" s="32"/>
      <c r="G16" s="47"/>
      <c r="H16" s="32"/>
      <c r="I16" s="47"/>
      <c r="J16" s="55"/>
      <c r="K16" s="55"/>
      <c r="L16" s="55"/>
      <c r="M16" s="32"/>
      <c r="N16" s="47"/>
      <c r="O16" s="56"/>
      <c r="P16" s="56"/>
    </row>
    <row r="17" ht="27" customHeight="1" spans="1:16">
      <c r="A17" s="48" t="s">
        <v>23</v>
      </c>
      <c r="B17" s="46">
        <v>34530</v>
      </c>
      <c r="C17" s="46">
        <v>17066.85448</v>
      </c>
      <c r="D17" s="28">
        <f>F17+H17+J17</f>
        <v>26730</v>
      </c>
      <c r="E17" s="28">
        <f>G17+I17+L17</f>
        <v>15631.09642</v>
      </c>
      <c r="F17" s="32">
        <v>17220</v>
      </c>
      <c r="G17" s="32">
        <f>SUM(G6:G16)</f>
        <v>11567.99994</v>
      </c>
      <c r="H17" s="32">
        <v>9340</v>
      </c>
      <c r="I17" s="32">
        <v>4021.0225</v>
      </c>
      <c r="J17" s="55">
        <v>170</v>
      </c>
      <c r="K17" s="55">
        <v>100</v>
      </c>
      <c r="L17" s="55">
        <v>42.07398</v>
      </c>
      <c r="M17" s="32">
        <v>70</v>
      </c>
      <c r="N17" s="32">
        <v>14</v>
      </c>
      <c r="O17" s="56">
        <v>7730</v>
      </c>
      <c r="P17" s="56">
        <v>1422</v>
      </c>
    </row>
  </sheetData>
  <mergeCells count="13">
    <mergeCell ref="A1:P1"/>
    <mergeCell ref="A2:N2"/>
    <mergeCell ref="D3:L3"/>
    <mergeCell ref="F4:G4"/>
    <mergeCell ref="H4:I4"/>
    <mergeCell ref="J4:L4"/>
    <mergeCell ref="A3:A5"/>
    <mergeCell ref="B3:B5"/>
    <mergeCell ref="C3:C5"/>
    <mergeCell ref="D4:D5"/>
    <mergeCell ref="E4:E5"/>
    <mergeCell ref="M3:N4"/>
    <mergeCell ref="O3:P4"/>
  </mergeCells>
  <pageMargins left="0.751388888888889" right="0.751388888888889" top="0.60625" bottom="1" header="0.5" footer="0.5"/>
  <pageSetup paperSize="9" scale="9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9"/>
  <sheetViews>
    <sheetView workbookViewId="0">
      <selection activeCell="S6" sqref="S6"/>
    </sheetView>
  </sheetViews>
  <sheetFormatPr defaultColWidth="9" defaultRowHeight="14.4"/>
  <cols>
    <col min="1" max="15" width="8" customWidth="1"/>
    <col min="16" max="16" width="10.4444444444444" customWidth="1"/>
  </cols>
  <sheetData>
    <row r="1" ht="20.4" spans="1:14">
      <c r="A1" s="15" t="s">
        <v>24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ht="24" spans="1:14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.6" spans="1:14">
      <c r="A3" s="3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4"/>
      <c r="N3" s="34"/>
    </row>
    <row r="4" spans="1:16">
      <c r="A4" s="18" t="s">
        <v>27</v>
      </c>
      <c r="B4" s="19" t="s">
        <v>28</v>
      </c>
      <c r="C4" s="19" t="s">
        <v>29</v>
      </c>
      <c r="D4" s="20" t="s">
        <v>30</v>
      </c>
      <c r="E4" s="19" t="s">
        <v>31</v>
      </c>
      <c r="F4" s="20" t="s">
        <v>32</v>
      </c>
      <c r="G4" s="21" t="s">
        <v>33</v>
      </c>
      <c r="H4" s="22" t="s">
        <v>34</v>
      </c>
      <c r="I4" s="35" t="s">
        <v>35</v>
      </c>
      <c r="J4" s="35"/>
      <c r="K4" s="35"/>
      <c r="L4" s="35"/>
      <c r="M4" s="35"/>
      <c r="N4" s="22" t="s">
        <v>36</v>
      </c>
      <c r="O4" s="21" t="s">
        <v>37</v>
      </c>
      <c r="P4" s="21" t="s">
        <v>38</v>
      </c>
    </row>
    <row r="5" spans="1:16">
      <c r="A5" s="18"/>
      <c r="B5" s="23"/>
      <c r="C5" s="23"/>
      <c r="D5" s="20"/>
      <c r="E5" s="23"/>
      <c r="F5" s="20"/>
      <c r="G5" s="21"/>
      <c r="H5" s="24"/>
      <c r="I5" s="35" t="s">
        <v>39</v>
      </c>
      <c r="J5" s="35"/>
      <c r="K5" s="36" t="s">
        <v>40</v>
      </c>
      <c r="L5" s="35" t="s">
        <v>41</v>
      </c>
      <c r="M5" s="36" t="s">
        <v>42</v>
      </c>
      <c r="N5" s="24"/>
      <c r="O5" s="21"/>
      <c r="P5" s="21"/>
    </row>
    <row r="6" ht="40" customHeight="1" spans="1:16">
      <c r="A6" s="18"/>
      <c r="B6" s="25"/>
      <c r="C6" s="25"/>
      <c r="D6" s="20"/>
      <c r="E6" s="25"/>
      <c r="F6" s="20"/>
      <c r="G6" s="21"/>
      <c r="H6" s="26"/>
      <c r="I6" s="35" t="s">
        <v>43</v>
      </c>
      <c r="J6" s="35" t="s">
        <v>44</v>
      </c>
      <c r="K6" s="37"/>
      <c r="L6" s="35"/>
      <c r="M6" s="37"/>
      <c r="N6" s="26"/>
      <c r="O6" s="21"/>
      <c r="P6" s="21"/>
    </row>
    <row r="7" ht="22" customHeight="1" spans="1:16">
      <c r="A7" s="27" t="s">
        <v>14</v>
      </c>
      <c r="B7" s="28">
        <v>4169.5571136</v>
      </c>
      <c r="C7" s="28">
        <v>3520.50496</v>
      </c>
      <c r="D7" s="29"/>
      <c r="E7" s="30">
        <v>159.6</v>
      </c>
      <c r="F7" s="31"/>
      <c r="G7" s="30">
        <v>8795.8921392</v>
      </c>
      <c r="H7" s="28">
        <v>4100</v>
      </c>
      <c r="I7">
        <v>1</v>
      </c>
      <c r="J7" s="31"/>
      <c r="K7" s="31"/>
      <c r="L7" s="30">
        <v>854.04</v>
      </c>
      <c r="M7" s="30">
        <v>3010.45</v>
      </c>
      <c r="N7" s="30">
        <v>83</v>
      </c>
      <c r="O7" s="30"/>
      <c r="P7" s="30"/>
    </row>
    <row r="8" ht="22" customHeight="1" spans="1:16">
      <c r="A8" s="27" t="s">
        <v>15</v>
      </c>
      <c r="B8" s="28">
        <v>3257</v>
      </c>
      <c r="C8" s="28">
        <v>2672.99574</v>
      </c>
      <c r="D8" s="32">
        <v>200</v>
      </c>
      <c r="E8" s="30">
        <v>112.56</v>
      </c>
      <c r="F8" s="31"/>
      <c r="G8" s="30">
        <v>6757.6108698</v>
      </c>
      <c r="H8" s="28">
        <v>2672.99574</v>
      </c>
      <c r="I8" s="31">
        <v>1</v>
      </c>
      <c r="J8" s="31"/>
      <c r="K8" s="31">
        <v>1</v>
      </c>
      <c r="L8" s="30">
        <v>620.3436</v>
      </c>
      <c r="M8" s="30">
        <v>2124.57</v>
      </c>
      <c r="N8" s="30">
        <v>83</v>
      </c>
      <c r="O8" s="30"/>
      <c r="P8" s="30"/>
    </row>
    <row r="9" ht="22" customHeight="1" spans="1:16">
      <c r="A9" s="27" t="s">
        <v>16</v>
      </c>
      <c r="B9" s="28">
        <v>3595</v>
      </c>
      <c r="C9" s="28">
        <v>2949.99044</v>
      </c>
      <c r="D9" s="32">
        <v>300</v>
      </c>
      <c r="E9" s="30">
        <v>123.368</v>
      </c>
      <c r="F9" s="31">
        <v>50</v>
      </c>
      <c r="G9" s="30">
        <v>8255.1926188</v>
      </c>
      <c r="H9" s="28">
        <v>2949.99044</v>
      </c>
      <c r="I9" s="31"/>
      <c r="J9" s="31">
        <v>5</v>
      </c>
      <c r="K9" s="31"/>
      <c r="L9" s="30">
        <v>1177.54</v>
      </c>
      <c r="M9" s="30">
        <v>2328.571</v>
      </c>
      <c r="N9" s="30">
        <v>83</v>
      </c>
      <c r="O9" s="30"/>
      <c r="P9" s="30"/>
    </row>
    <row r="10" ht="22" customHeight="1" spans="1:16">
      <c r="A10" s="27" t="s">
        <v>17</v>
      </c>
      <c r="B10" s="28">
        <v>4743</v>
      </c>
      <c r="C10" s="28">
        <v>3892.7354</v>
      </c>
      <c r="D10" s="32">
        <v>500</v>
      </c>
      <c r="E10" s="30">
        <v>160</v>
      </c>
      <c r="F10" s="31">
        <v>50</v>
      </c>
      <c r="G10" s="30">
        <v>11981</v>
      </c>
      <c r="H10" s="28">
        <v>4100</v>
      </c>
      <c r="I10" s="31">
        <v>1</v>
      </c>
      <c r="J10" s="31">
        <v>5</v>
      </c>
      <c r="K10" s="31">
        <v>1</v>
      </c>
      <c r="L10" s="30">
        <v>2329.2</v>
      </c>
      <c r="M10" s="30">
        <v>2978.626</v>
      </c>
      <c r="N10" s="30">
        <v>83</v>
      </c>
      <c r="O10" s="30">
        <v>150</v>
      </c>
      <c r="P10" s="30">
        <v>1</v>
      </c>
    </row>
    <row r="11" ht="22" customHeight="1" spans="1:16">
      <c r="A11" s="27" t="s">
        <v>18</v>
      </c>
      <c r="B11" s="28">
        <v>3430</v>
      </c>
      <c r="C11" s="28">
        <v>2906.65772</v>
      </c>
      <c r="D11" s="32">
        <v>500</v>
      </c>
      <c r="E11" s="30">
        <v>112</v>
      </c>
      <c r="F11" s="31">
        <v>50</v>
      </c>
      <c r="G11" s="30">
        <v>9037.0403844</v>
      </c>
      <c r="H11" s="28">
        <v>3000</v>
      </c>
      <c r="I11" s="31"/>
      <c r="J11" s="31"/>
      <c r="K11" s="31"/>
      <c r="L11" s="30">
        <v>1946.176</v>
      </c>
      <c r="M11" s="30">
        <v>2044.238</v>
      </c>
      <c r="N11" s="30">
        <v>83</v>
      </c>
      <c r="O11" s="30"/>
      <c r="P11" s="30"/>
    </row>
    <row r="12" ht="22" customHeight="1" spans="1:16">
      <c r="A12" s="27" t="s">
        <v>19</v>
      </c>
      <c r="B12" s="28">
        <v>4006</v>
      </c>
      <c r="C12" s="28">
        <v>3297.86648</v>
      </c>
      <c r="D12" s="32">
        <v>500</v>
      </c>
      <c r="E12" s="30">
        <v>137.536</v>
      </c>
      <c r="F12" s="31"/>
      <c r="G12" s="30">
        <v>9097.5466996</v>
      </c>
      <c r="H12" s="28">
        <v>3418</v>
      </c>
      <c r="I12" s="31">
        <v>1</v>
      </c>
      <c r="J12" s="31">
        <v>5</v>
      </c>
      <c r="K12" s="31"/>
      <c r="L12" s="30">
        <v>1286.883</v>
      </c>
      <c r="M12" s="30">
        <v>2595.992</v>
      </c>
      <c r="N12" s="30">
        <v>83</v>
      </c>
      <c r="O12" s="30"/>
      <c r="P12" s="30"/>
    </row>
    <row r="13" ht="22" customHeight="1" spans="1:16">
      <c r="A13" s="27" t="s">
        <v>20</v>
      </c>
      <c r="B13" s="28">
        <v>2150</v>
      </c>
      <c r="C13" s="28">
        <v>1765.34312</v>
      </c>
      <c r="D13" s="32">
        <v>500</v>
      </c>
      <c r="E13" s="30">
        <v>74.088</v>
      </c>
      <c r="F13" s="31">
        <v>50</v>
      </c>
      <c r="G13" s="30">
        <v>4172.6306724</v>
      </c>
      <c r="H13" s="28">
        <v>1764.34312</v>
      </c>
      <c r="I13" s="31">
        <v>1</v>
      </c>
      <c r="J13" s="31"/>
      <c r="K13" s="31"/>
      <c r="L13" s="30">
        <v>204.5814</v>
      </c>
      <c r="M13" s="30">
        <v>1398.411</v>
      </c>
      <c r="N13" s="30">
        <v>83</v>
      </c>
      <c r="O13" s="30"/>
      <c r="P13" s="30"/>
    </row>
    <row r="14" ht="22" customHeight="1" spans="1:16">
      <c r="A14" s="27" t="s">
        <v>21</v>
      </c>
      <c r="B14" s="28">
        <v>898.1732436</v>
      </c>
      <c r="C14" s="28">
        <v>735.99796</v>
      </c>
      <c r="D14" s="29"/>
      <c r="E14" s="30">
        <v>12.712</v>
      </c>
      <c r="F14" s="31"/>
      <c r="G14" s="30">
        <v>2049.8570992</v>
      </c>
      <c r="H14" s="28">
        <v>735.99796</v>
      </c>
      <c r="I14" s="31"/>
      <c r="J14" s="31"/>
      <c r="K14" s="31"/>
      <c r="L14" s="30">
        <v>296.973</v>
      </c>
      <c r="M14" s="30">
        <v>239.939</v>
      </c>
      <c r="N14" s="30">
        <v>83</v>
      </c>
      <c r="O14" s="30"/>
      <c r="P14" s="30"/>
    </row>
    <row r="15" ht="22" customHeight="1" spans="1:16">
      <c r="A15" s="27" t="s">
        <v>22</v>
      </c>
      <c r="B15" s="28">
        <v>2751</v>
      </c>
      <c r="C15" s="28">
        <v>2257.54054</v>
      </c>
      <c r="D15" s="32">
        <v>500</v>
      </c>
      <c r="E15" s="30">
        <v>78.344</v>
      </c>
      <c r="F15" s="31"/>
      <c r="G15" s="30">
        <v>6853.5004958</v>
      </c>
      <c r="H15" s="28">
        <v>2258.54054</v>
      </c>
      <c r="I15" s="31"/>
      <c r="J15" s="31"/>
      <c r="K15" s="31"/>
      <c r="L15" s="30">
        <v>1283.883</v>
      </c>
      <c r="M15" s="30">
        <v>1478.743</v>
      </c>
      <c r="N15" s="30">
        <v>83</v>
      </c>
      <c r="O15" s="30"/>
      <c r="P15" s="30"/>
    </row>
    <row r="16" ht="22" customHeight="1" spans="1:16">
      <c r="A16" s="20"/>
      <c r="B16" s="31"/>
      <c r="C16" s="31"/>
      <c r="D16" s="31"/>
      <c r="E16" s="31"/>
      <c r="F16" s="31"/>
      <c r="G16" s="31"/>
      <c r="H16" s="30"/>
      <c r="I16" s="31"/>
      <c r="J16" s="31"/>
      <c r="K16" s="31"/>
      <c r="L16" s="30"/>
      <c r="M16" s="30"/>
      <c r="N16" s="30"/>
      <c r="O16" s="30"/>
      <c r="P16" s="30"/>
    </row>
    <row r="17" ht="22" customHeight="1" spans="1:16">
      <c r="A17" s="2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0"/>
      <c r="O17" s="30"/>
      <c r="P17" s="30"/>
    </row>
    <row r="18" ht="22" customHeight="1" spans="1:16">
      <c r="A18" s="20" t="s">
        <v>45</v>
      </c>
      <c r="B18" s="30">
        <f t="shared" ref="B18:H18" si="0">SUM(B7:B17)</f>
        <v>28999.7303572</v>
      </c>
      <c r="C18" s="30">
        <f t="shared" si="0"/>
        <v>23999.63236</v>
      </c>
      <c r="D18" s="30">
        <f t="shared" si="0"/>
        <v>3000</v>
      </c>
      <c r="E18" s="30">
        <f t="shared" si="0"/>
        <v>970.208</v>
      </c>
      <c r="F18" s="30">
        <f t="shared" si="0"/>
        <v>200</v>
      </c>
      <c r="G18" s="30">
        <f t="shared" si="0"/>
        <v>67000.2709792</v>
      </c>
      <c r="H18" s="30">
        <f t="shared" si="0"/>
        <v>24999.8678</v>
      </c>
      <c r="I18" s="31">
        <v>5</v>
      </c>
      <c r="J18" s="31">
        <v>15</v>
      </c>
      <c r="K18" s="31">
        <v>2</v>
      </c>
      <c r="L18" s="30">
        <f>SUM(L7:L17)</f>
        <v>9999.62</v>
      </c>
      <c r="M18" s="30">
        <f>SUM(M7:M17)</f>
        <v>18199.54</v>
      </c>
      <c r="N18" s="30">
        <v>83</v>
      </c>
      <c r="O18" s="30">
        <v>150</v>
      </c>
      <c r="P18" s="30">
        <v>1</v>
      </c>
    </row>
    <row r="19" ht="48" customHeight="1" spans="1:14">
      <c r="A19" s="33" t="s">
        <v>46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</sheetData>
  <mergeCells count="19">
    <mergeCell ref="A2:N2"/>
    <mergeCell ref="A3:L3"/>
    <mergeCell ref="I4:M4"/>
    <mergeCell ref="I5:J5"/>
    <mergeCell ref="A19:N19"/>
    <mergeCell ref="A4:A6"/>
    <mergeCell ref="B4:B6"/>
    <mergeCell ref="C4:C6"/>
    <mergeCell ref="D4:D6"/>
    <mergeCell ref="E4:E6"/>
    <mergeCell ref="F4:F6"/>
    <mergeCell ref="G4:G6"/>
    <mergeCell ref="H4:H6"/>
    <mergeCell ref="K5:K6"/>
    <mergeCell ref="L5:L6"/>
    <mergeCell ref="M5:M6"/>
    <mergeCell ref="N4:N6"/>
    <mergeCell ref="O4:O6"/>
    <mergeCell ref="P4:P6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workbookViewId="0">
      <selection activeCell="V5" sqref="V5"/>
    </sheetView>
  </sheetViews>
  <sheetFormatPr defaultColWidth="9" defaultRowHeight="14.4"/>
  <cols>
    <col min="1" max="1" width="11.5" style="1" customWidth="1"/>
    <col min="2" max="9" width="7.62962962962963" style="1" customWidth="1"/>
    <col min="10" max="10" width="9.11111111111111" style="1" customWidth="1"/>
    <col min="11" max="11" width="8.66666666666667" style="1" customWidth="1"/>
    <col min="12" max="12" width="8.55555555555556" style="1" customWidth="1"/>
    <col min="13" max="13" width="7.62962962962963" style="1" customWidth="1"/>
    <col min="14" max="14" width="8.33333333333333" style="1" customWidth="1"/>
    <col min="15" max="17" width="7.62962962962963" style="1" customWidth="1"/>
    <col min="18" max="16384" width="9" style="1"/>
  </cols>
  <sheetData>
    <row r="1" ht="24" spans="1:15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5.6" spans="1:14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5.6" spans="1:17">
      <c r="A3" s="4" t="s">
        <v>49</v>
      </c>
      <c r="B3" s="5" t="s">
        <v>50</v>
      </c>
      <c r="C3" s="5" t="s">
        <v>51</v>
      </c>
      <c r="D3" s="5" t="s">
        <v>52</v>
      </c>
      <c r="E3" s="5" t="s">
        <v>53</v>
      </c>
      <c r="F3" s="5"/>
      <c r="G3" s="5"/>
      <c r="H3" s="5"/>
      <c r="I3" s="5" t="s">
        <v>54</v>
      </c>
      <c r="J3" s="13" t="s">
        <v>55</v>
      </c>
      <c r="K3" s="13" t="s">
        <v>56</v>
      </c>
      <c r="L3" s="13"/>
      <c r="M3" s="13"/>
      <c r="N3" s="13"/>
      <c r="O3" s="13"/>
      <c r="P3" s="5" t="s">
        <v>57</v>
      </c>
      <c r="Q3" s="5" t="s">
        <v>58</v>
      </c>
    </row>
    <row r="4" spans="1:17">
      <c r="A4" s="4"/>
      <c r="B4" s="5"/>
      <c r="C4" s="5"/>
      <c r="D4" s="5"/>
      <c r="E4" s="5" t="s">
        <v>59</v>
      </c>
      <c r="F4" s="5" t="s">
        <v>60</v>
      </c>
      <c r="G4" s="5" t="s">
        <v>61</v>
      </c>
      <c r="H4" s="5" t="s">
        <v>62</v>
      </c>
      <c r="I4" s="5"/>
      <c r="J4" s="13"/>
      <c r="K4" s="13"/>
      <c r="L4" s="13"/>
      <c r="M4" s="13"/>
      <c r="N4" s="13"/>
      <c r="O4" s="13"/>
      <c r="P4" s="5"/>
      <c r="Q4" s="5"/>
    </row>
    <row r="5" ht="54" customHeight="1" spans="1:17">
      <c r="A5" s="4"/>
      <c r="B5" s="5"/>
      <c r="C5" s="5"/>
      <c r="D5" s="5"/>
      <c r="E5" s="5"/>
      <c r="F5" s="5"/>
      <c r="G5" s="5"/>
      <c r="H5" s="5"/>
      <c r="I5" s="5"/>
      <c r="J5" s="13"/>
      <c r="K5" s="13" t="s">
        <v>63</v>
      </c>
      <c r="L5" s="13" t="s">
        <v>64</v>
      </c>
      <c r="M5" s="13" t="s">
        <v>65</v>
      </c>
      <c r="N5" s="13" t="s">
        <v>66</v>
      </c>
      <c r="O5" s="13" t="s">
        <v>67</v>
      </c>
      <c r="P5" s="5"/>
      <c r="Q5" s="5"/>
    </row>
    <row r="6" ht="23" customHeight="1" spans="1:17">
      <c r="A6" s="6" t="s">
        <v>14</v>
      </c>
      <c r="B6" s="7">
        <v>2932.58063168</v>
      </c>
      <c r="C6" s="8">
        <v>54</v>
      </c>
      <c r="D6" s="8">
        <v>46</v>
      </c>
      <c r="E6" s="8"/>
      <c r="F6" s="8"/>
      <c r="G6" s="9">
        <v>2850</v>
      </c>
      <c r="H6" s="7">
        <v>450</v>
      </c>
      <c r="I6" s="8"/>
      <c r="J6" s="7">
        <v>16002.42192</v>
      </c>
      <c r="K6" s="7">
        <v>6498.583541712</v>
      </c>
      <c r="L6" s="7">
        <v>2850</v>
      </c>
      <c r="M6" s="7"/>
      <c r="N6" s="7">
        <v>2943.0771552</v>
      </c>
      <c r="O6" s="7">
        <v>4385.0262672</v>
      </c>
      <c r="P6" s="7">
        <v>100</v>
      </c>
      <c r="Q6" s="7"/>
    </row>
    <row r="7" ht="23" customHeight="1" spans="1:17">
      <c r="A7" s="6" t="s">
        <v>15</v>
      </c>
      <c r="B7" s="7">
        <v>2226.60545142</v>
      </c>
      <c r="C7" s="8">
        <v>54</v>
      </c>
      <c r="D7" s="8">
        <v>46</v>
      </c>
      <c r="E7" s="8"/>
      <c r="F7" s="8"/>
      <c r="G7" s="10">
        <v>2010</v>
      </c>
      <c r="H7" s="7">
        <v>650</v>
      </c>
      <c r="I7" s="8"/>
      <c r="J7" s="7">
        <v>12303.16398</v>
      </c>
      <c r="K7" s="7">
        <v>4996.314892278</v>
      </c>
      <c r="L7" s="7">
        <v>2010</v>
      </c>
      <c r="M7" s="7">
        <v>100</v>
      </c>
      <c r="N7" s="7">
        <v>2317.0788</v>
      </c>
      <c r="O7" s="7">
        <v>3368.8795518</v>
      </c>
      <c r="P7" s="7">
        <v>100</v>
      </c>
      <c r="Q7" s="7">
        <v>200</v>
      </c>
    </row>
    <row r="8" ht="23" customHeight="1" spans="1:17">
      <c r="A8" s="6" t="s">
        <v>16</v>
      </c>
      <c r="B8" s="7">
        <v>2457.34203652</v>
      </c>
      <c r="C8" s="8">
        <v>54</v>
      </c>
      <c r="D8" s="8">
        <v>46</v>
      </c>
      <c r="E8" s="8"/>
      <c r="F8" s="8"/>
      <c r="G8" s="10">
        <v>2203</v>
      </c>
      <c r="H8" s="7">
        <v>750</v>
      </c>
      <c r="I8" s="8"/>
      <c r="J8" s="7">
        <v>15018.72388</v>
      </c>
      <c r="K8" s="7">
        <v>6099.103767668</v>
      </c>
      <c r="L8" s="7">
        <v>2203</v>
      </c>
      <c r="M8" s="7"/>
      <c r="N8" s="7">
        <v>2535.0511928</v>
      </c>
      <c r="O8" s="7">
        <v>4115.4707108</v>
      </c>
      <c r="P8" s="7">
        <v>800</v>
      </c>
      <c r="Q8" s="7"/>
    </row>
    <row r="9" ht="23" customHeight="1" spans="1:17">
      <c r="A9" s="6" t="s">
        <v>17</v>
      </c>
      <c r="B9" s="7">
        <v>3250.6485882</v>
      </c>
      <c r="C9" s="8">
        <v>54</v>
      </c>
      <c r="D9" s="8">
        <v>46</v>
      </c>
      <c r="E9" s="8">
        <v>1</v>
      </c>
      <c r="F9" s="8"/>
      <c r="G9" s="10">
        <v>2818</v>
      </c>
      <c r="H9" s="7">
        <v>960</v>
      </c>
      <c r="I9" s="8">
        <v>5</v>
      </c>
      <c r="J9" s="7">
        <v>21793.7258</v>
      </c>
      <c r="K9" s="7">
        <v>8850.43204738</v>
      </c>
      <c r="L9" s="7">
        <v>3018</v>
      </c>
      <c r="M9" s="7">
        <v>400</v>
      </c>
      <c r="N9" s="7">
        <v>3352.591148</v>
      </c>
      <c r="O9" s="7">
        <v>5971.974778</v>
      </c>
      <c r="P9" s="7">
        <v>1000</v>
      </c>
      <c r="Q9" s="7">
        <v>300</v>
      </c>
    </row>
    <row r="10" ht="23" customHeight="1" spans="1:17">
      <c r="A10" s="6" t="s">
        <v>18</v>
      </c>
      <c r="B10" s="7">
        <v>2421.24588076</v>
      </c>
      <c r="C10" s="8">
        <v>54</v>
      </c>
      <c r="D10" s="8">
        <v>46</v>
      </c>
      <c r="E10" s="8"/>
      <c r="F10" s="8"/>
      <c r="G10" s="10">
        <v>1934</v>
      </c>
      <c r="H10" s="7">
        <v>670</v>
      </c>
      <c r="I10" s="8"/>
      <c r="J10" s="7">
        <v>16441.14444</v>
      </c>
      <c r="K10" s="7">
        <v>6676.748757084</v>
      </c>
      <c r="L10" s="7">
        <v>1934</v>
      </c>
      <c r="M10" s="7"/>
      <c r="N10" s="7">
        <v>2410.7543464</v>
      </c>
      <c r="O10" s="7">
        <v>4505.2461804</v>
      </c>
      <c r="P10" s="7">
        <v>400</v>
      </c>
      <c r="Q10" s="7">
        <v>300</v>
      </c>
    </row>
    <row r="11" ht="23" customHeight="1" spans="1:17">
      <c r="A11" s="6" t="s">
        <v>19</v>
      </c>
      <c r="B11" s="7">
        <v>2747.12277784</v>
      </c>
      <c r="C11" s="8">
        <v>54</v>
      </c>
      <c r="D11" s="8">
        <v>46</v>
      </c>
      <c r="E11" s="8">
        <v>1</v>
      </c>
      <c r="F11" s="8"/>
      <c r="G11" s="10">
        <v>2456</v>
      </c>
      <c r="H11" s="7">
        <v>830</v>
      </c>
      <c r="I11" s="8">
        <v>5</v>
      </c>
      <c r="J11" s="7">
        <v>16551.22396</v>
      </c>
      <c r="K11" s="7">
        <v>6721.452050156</v>
      </c>
      <c r="L11" s="7">
        <v>2536</v>
      </c>
      <c r="M11" s="7">
        <v>500</v>
      </c>
      <c r="N11" s="7">
        <v>2828.0542576</v>
      </c>
      <c r="O11" s="7">
        <v>4535.4104636</v>
      </c>
      <c r="P11" s="7">
        <v>400</v>
      </c>
      <c r="Q11" s="7">
        <v>500</v>
      </c>
    </row>
    <row r="12" ht="23" customHeight="1" spans="1:17">
      <c r="A12" s="6" t="s">
        <v>20</v>
      </c>
      <c r="B12" s="7">
        <v>1470.53081896</v>
      </c>
      <c r="C12" s="8">
        <v>54</v>
      </c>
      <c r="D12" s="8">
        <v>46</v>
      </c>
      <c r="E12" s="8"/>
      <c r="F12" s="8"/>
      <c r="G12" s="10">
        <v>1323</v>
      </c>
      <c r="H12" s="7">
        <v>960</v>
      </c>
      <c r="I12" s="8"/>
      <c r="J12" s="7">
        <v>7591.29324</v>
      </c>
      <c r="K12" s="7">
        <v>3082.824184764</v>
      </c>
      <c r="L12" s="7">
        <v>1323</v>
      </c>
      <c r="M12" s="7"/>
      <c r="N12" s="7">
        <v>1514.5864944</v>
      </c>
      <c r="O12" s="7">
        <v>2080.1863884</v>
      </c>
      <c r="P12" s="7">
        <v>200</v>
      </c>
      <c r="Q12" s="7">
        <v>200</v>
      </c>
    </row>
    <row r="13" ht="23" customHeight="1" spans="1:17">
      <c r="A13" s="6" t="s">
        <v>21</v>
      </c>
      <c r="B13" s="7">
        <v>613.08630068</v>
      </c>
      <c r="C13" s="8">
        <v>54</v>
      </c>
      <c r="D13" s="8">
        <v>46</v>
      </c>
      <c r="E13" s="8"/>
      <c r="F13" s="8"/>
      <c r="G13" s="9">
        <v>227</v>
      </c>
      <c r="H13" s="7">
        <v>80</v>
      </c>
      <c r="I13" s="8"/>
      <c r="J13" s="7">
        <v>3729.31792</v>
      </c>
      <c r="K13" s="7">
        <v>1514.476007312</v>
      </c>
      <c r="L13" s="7">
        <v>227</v>
      </c>
      <c r="M13" s="7"/>
      <c r="N13" s="7">
        <v>638.2508152</v>
      </c>
      <c r="O13" s="7">
        <v>1021.9176272</v>
      </c>
      <c r="P13" s="7"/>
      <c r="Q13" s="7"/>
    </row>
    <row r="14" ht="23" customHeight="1" spans="1:17">
      <c r="A14" s="6" t="s">
        <v>22</v>
      </c>
      <c r="B14" s="7">
        <v>1880.53126982</v>
      </c>
      <c r="C14" s="8">
        <v>54</v>
      </c>
      <c r="D14" s="8">
        <v>46</v>
      </c>
      <c r="E14" s="8"/>
      <c r="F14" s="8"/>
      <c r="G14" s="10">
        <v>1399</v>
      </c>
      <c r="H14" s="7">
        <v>650</v>
      </c>
      <c r="I14" s="8"/>
      <c r="J14" s="7">
        <v>12468.61658</v>
      </c>
      <c r="K14" s="7">
        <v>5060.505193138</v>
      </c>
      <c r="L14" s="7">
        <v>1399</v>
      </c>
      <c r="M14" s="7"/>
      <c r="N14" s="7">
        <v>1960.5860548</v>
      </c>
      <c r="O14" s="7">
        <v>3416.6835178</v>
      </c>
      <c r="P14" s="7">
        <v>1000</v>
      </c>
      <c r="Q14" s="7">
        <v>500</v>
      </c>
    </row>
    <row r="15" ht="23" customHeight="1" spans="1:17">
      <c r="A15" s="11"/>
      <c r="B15" s="7"/>
      <c r="C15" s="8"/>
      <c r="D15" s="8"/>
      <c r="E15" s="8"/>
      <c r="F15" s="8"/>
      <c r="G15" s="8"/>
      <c r="H15" s="8"/>
      <c r="I15" s="8"/>
      <c r="J15" s="7"/>
      <c r="K15" s="8"/>
      <c r="L15" s="8"/>
      <c r="M15" s="8"/>
      <c r="N15" s="8"/>
      <c r="O15" s="8"/>
      <c r="P15" s="7"/>
      <c r="Q15" s="7"/>
    </row>
    <row r="16" ht="23" customHeight="1" spans="1:17">
      <c r="A16" s="11"/>
      <c r="B16" s="7"/>
      <c r="C16" s="8"/>
      <c r="D16" s="8"/>
      <c r="E16" s="8"/>
      <c r="F16" s="8"/>
      <c r="G16" s="8"/>
      <c r="H16" s="8"/>
      <c r="I16" s="8"/>
      <c r="J16" s="7"/>
      <c r="K16" s="8"/>
      <c r="L16" s="8"/>
      <c r="M16" s="8"/>
      <c r="N16" s="8"/>
      <c r="O16" s="8"/>
      <c r="P16" s="7"/>
      <c r="Q16" s="7"/>
    </row>
    <row r="17" ht="23" customHeight="1" spans="1:17">
      <c r="A17" s="11"/>
      <c r="B17" s="7"/>
      <c r="C17" s="8"/>
      <c r="D17" s="8"/>
      <c r="E17" s="8"/>
      <c r="F17" s="8"/>
      <c r="G17" s="8"/>
      <c r="H17" s="8"/>
      <c r="I17" s="8"/>
      <c r="J17" s="7"/>
      <c r="K17" s="8"/>
      <c r="L17" s="8"/>
      <c r="M17" s="8"/>
      <c r="N17" s="8"/>
      <c r="O17" s="8"/>
      <c r="P17" s="7"/>
      <c r="Q17" s="7"/>
    </row>
    <row r="18" ht="23" customHeight="1" spans="1:17">
      <c r="A18" s="1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  <c r="Q18" s="7"/>
    </row>
    <row r="19" ht="23" customHeight="1" spans="1:17">
      <c r="A19" s="11"/>
      <c r="B19" s="8"/>
      <c r="C19" s="8"/>
      <c r="D19" s="8"/>
      <c r="E19" s="8"/>
      <c r="F19" s="8"/>
      <c r="G19" s="8"/>
      <c r="H19" s="8"/>
      <c r="I19" s="14"/>
      <c r="J19" s="8"/>
      <c r="K19" s="8"/>
      <c r="L19" s="8"/>
      <c r="M19" s="8"/>
      <c r="N19" s="8"/>
      <c r="O19" s="8"/>
      <c r="P19" s="7"/>
      <c r="Q19" s="7"/>
    </row>
    <row r="20" ht="23" customHeight="1" spans="1:17">
      <c r="A20" s="12" t="s">
        <v>23</v>
      </c>
      <c r="B20" s="8">
        <v>20000</v>
      </c>
      <c r="C20" s="8">
        <v>54</v>
      </c>
      <c r="D20" s="8">
        <v>46</v>
      </c>
      <c r="E20" s="8">
        <v>2</v>
      </c>
      <c r="F20" s="8"/>
      <c r="G20" s="8">
        <v>17220</v>
      </c>
      <c r="H20" s="8">
        <f>SUM(H6:H19)</f>
        <v>6000</v>
      </c>
      <c r="I20" s="8"/>
      <c r="J20" s="8">
        <f>K20+L20+M20+N20+O20</f>
        <v>121900</v>
      </c>
      <c r="K20" s="8">
        <v>49500</v>
      </c>
      <c r="L20" s="8">
        <v>17500</v>
      </c>
      <c r="M20" s="8">
        <v>1000</v>
      </c>
      <c r="N20" s="8">
        <v>20500</v>
      </c>
      <c r="O20" s="8">
        <v>33400</v>
      </c>
      <c r="P20" s="7">
        <v>4000</v>
      </c>
      <c r="Q20" s="7">
        <f>SUM(Q6:Q19)</f>
        <v>2000</v>
      </c>
    </row>
  </sheetData>
  <mergeCells count="16">
    <mergeCell ref="A1:O1"/>
    <mergeCell ref="A2:N2"/>
    <mergeCell ref="E3:H3"/>
    <mergeCell ref="A3:A5"/>
    <mergeCell ref="B3:B5"/>
    <mergeCell ref="C3:C5"/>
    <mergeCell ref="D3:D5"/>
    <mergeCell ref="E4:E5"/>
    <mergeCell ref="F4:F5"/>
    <mergeCell ref="G4:G5"/>
    <mergeCell ref="H4:H5"/>
    <mergeCell ref="I3:I5"/>
    <mergeCell ref="J3:J5"/>
    <mergeCell ref="P3:P5"/>
    <mergeCell ref="Q3:Q5"/>
    <mergeCell ref="K3:O4"/>
  </mergeCells>
  <pageMargins left="0.554861111111111" right="0.554861111111111" top="1" bottom="1" header="0.5" footer="0.5"/>
  <pageSetup paperSize="9" scale="9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楚雄州楚雄市党政机关单位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吕合镇2024年粮食生产底线任务分解表</vt:lpstr>
      <vt:lpstr>吕合镇2024年粮食生产科技措施推广任务分解表（一）</vt:lpstr>
      <vt:lpstr>吕合镇2024年粮食生产科技措施推广任务分解表（二）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李洪换</cp:lastModifiedBy>
  <dcterms:created xsi:type="dcterms:W3CDTF">2023-01-30T16:50:00Z</dcterms:created>
  <dcterms:modified xsi:type="dcterms:W3CDTF">2024-03-22T08:04:00Z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E2C2BFC0A0B147E4AC084467C4AC21B3_13</vt:lpwstr>
  </property>
</Properties>
</file>