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1" r:id="rId1"/>
  </sheets>
  <definedNames>
    <definedName name="_xlnm.Print_Area" localSheetId="0">汇总!$A$1:$M$47</definedName>
    <definedName name="_xlnm.Print_Titles" localSheetId="0">汇总!$3:$4</definedName>
  </definedNames>
  <calcPr calcId="144525"/>
</workbook>
</file>

<file path=xl/sharedStrings.xml><?xml version="1.0" encoding="utf-8"?>
<sst xmlns="http://schemas.openxmlformats.org/spreadsheetml/2006/main" count="425" uniqueCount="166">
  <si>
    <r>
      <rPr>
        <sz val="16"/>
        <color theme="1"/>
        <rFont val="方正黑体简体"/>
        <charset val="134"/>
      </rPr>
      <t>附件</t>
    </r>
    <r>
      <rPr>
        <sz val="16"/>
        <color theme="1"/>
        <rFont val="Times New Roman"/>
        <charset val="134"/>
      </rPr>
      <t>1</t>
    </r>
  </si>
  <si>
    <t>楚雄市水闸工程管理与保护范围划定成果汇总表</t>
  </si>
  <si>
    <t>序号</t>
  </si>
  <si>
    <t>乡（镇）</t>
  </si>
  <si>
    <t>水闸名称</t>
  </si>
  <si>
    <t>水闸编码</t>
  </si>
  <si>
    <t>所在河流（湖、库、渠、海堤）名称</t>
  </si>
  <si>
    <t>建成时间（年）</t>
  </si>
  <si>
    <t>工程等别</t>
  </si>
  <si>
    <t>主要建筑物级别</t>
  </si>
  <si>
    <t>水闸类型</t>
  </si>
  <si>
    <t>水闸管理单位名称</t>
  </si>
  <si>
    <t>是否完成划界</t>
  </si>
  <si>
    <r>
      <t xml:space="preserve">    </t>
    </r>
    <r>
      <rPr>
        <sz val="12"/>
        <rFont val="方正黑体简体"/>
        <charset val="134"/>
      </rPr>
      <t>划定成果（亩）</t>
    </r>
  </si>
  <si>
    <t>管理范围</t>
  </si>
  <si>
    <t>保护范围</t>
  </si>
  <si>
    <t>苍岭镇</t>
  </si>
  <si>
    <t>中心站水闸</t>
  </si>
  <si>
    <t>532301000073</t>
  </si>
  <si>
    <t>苍岭小河</t>
  </si>
  <si>
    <t>Ⅳ</t>
  </si>
  <si>
    <r>
      <t>4</t>
    </r>
    <r>
      <rPr>
        <sz val="12"/>
        <rFont val="方正仿宋简体"/>
        <charset val="134"/>
      </rPr>
      <t>级</t>
    </r>
  </si>
  <si>
    <t>节制闸</t>
  </si>
  <si>
    <t>楚雄市苍岭镇李家村民委员会</t>
  </si>
  <si>
    <t>是</t>
  </si>
  <si>
    <t>东华镇</t>
  </si>
  <si>
    <t>三节桥水闸</t>
  </si>
  <si>
    <t>532301000022</t>
  </si>
  <si>
    <t>河前河</t>
  </si>
  <si>
    <t>楚雄市东华镇新柳村民委员会</t>
  </si>
  <si>
    <t>下本一号水闸</t>
  </si>
  <si>
    <t>532301000024</t>
  </si>
  <si>
    <t>Ⅴ</t>
  </si>
  <si>
    <r>
      <t>5</t>
    </r>
    <r>
      <rPr>
        <sz val="12"/>
        <rFont val="方正仿宋简体"/>
        <charset val="134"/>
      </rPr>
      <t>级</t>
    </r>
  </si>
  <si>
    <t>楚雄市东华镇东华村民委员会</t>
  </si>
  <si>
    <t>下本二号水闸</t>
  </si>
  <si>
    <t>532301000025</t>
  </si>
  <si>
    <t>下瓦午水闸</t>
  </si>
  <si>
    <t>532301000017</t>
  </si>
  <si>
    <t>夸苴水闸</t>
  </si>
  <si>
    <t>532301000020</t>
  </si>
  <si>
    <t>1998</t>
  </si>
  <si>
    <t>柳树村水闸</t>
  </si>
  <si>
    <t>532301000019</t>
  </si>
  <si>
    <t>江下村水闸</t>
  </si>
  <si>
    <t>532301000018</t>
  </si>
  <si>
    <t>百宰水闸</t>
  </si>
  <si>
    <t>532301000023</t>
  </si>
  <si>
    <t>1986</t>
  </si>
  <si>
    <t>楚雄市朵基水库管理处</t>
  </si>
  <si>
    <t>鹿城镇</t>
  </si>
  <si>
    <t>周溪河闸</t>
  </si>
  <si>
    <t>532301000034</t>
  </si>
  <si>
    <t>青龙河</t>
  </si>
  <si>
    <t>2000</t>
  </si>
  <si>
    <t>楚雄市鹿城镇富民社区居民委员会</t>
  </si>
  <si>
    <t>江头村闸</t>
  </si>
  <si>
    <t>532301000033</t>
  </si>
  <si>
    <t>2004</t>
  </si>
  <si>
    <t>河前水闸</t>
  </si>
  <si>
    <t>532301000035</t>
  </si>
  <si>
    <t>1989</t>
  </si>
  <si>
    <t>楚雄市鹿城镇河前社区居民委员会</t>
  </si>
  <si>
    <t>马家水闸</t>
  </si>
  <si>
    <t>532301000037</t>
  </si>
  <si>
    <t>青龙河橡胶坝</t>
  </si>
  <si>
    <t>532301000032</t>
  </si>
  <si>
    <t>2002</t>
  </si>
  <si>
    <t/>
  </si>
  <si>
    <t>橡胶坝</t>
  </si>
  <si>
    <t>楚雄市龙川江河道管理所</t>
  </si>
  <si>
    <t>吕合镇</t>
  </si>
  <si>
    <t>中屯闸</t>
  </si>
  <si>
    <t>532301000050</t>
  </si>
  <si>
    <t>紫甸河</t>
  </si>
  <si>
    <t>楚雄市吕合镇中屯村民委员会</t>
  </si>
  <si>
    <t>冲口水闸</t>
  </si>
  <si>
    <t>532301000051</t>
  </si>
  <si>
    <t>楚雄市吕合镇回龙村民委员会</t>
  </si>
  <si>
    <t>子午镇</t>
  </si>
  <si>
    <t>楚双水库十字闸</t>
  </si>
  <si>
    <t>532301000001</t>
  </si>
  <si>
    <t>1988</t>
  </si>
  <si>
    <t>楚雄市楚双水库管理所</t>
  </si>
  <si>
    <t>永丰闸</t>
  </si>
  <si>
    <t>532301000003</t>
  </si>
  <si>
    <t>楚雄市子午镇法邑村民委员会</t>
  </si>
  <si>
    <t>法邑中闸</t>
  </si>
  <si>
    <t>532301000005</t>
  </si>
  <si>
    <t>1995</t>
  </si>
  <si>
    <t>法邑公路闸</t>
  </si>
  <si>
    <t>532301000004</t>
  </si>
  <si>
    <t>1997</t>
  </si>
  <si>
    <t>罗只新公路闸</t>
  </si>
  <si>
    <t>532301000015</t>
  </si>
  <si>
    <t>楚雄市子午镇罗只碑村民委员会</t>
  </si>
  <si>
    <t>罗只碑李大闸</t>
  </si>
  <si>
    <t>532301000007</t>
  </si>
  <si>
    <t>苏武登大闸</t>
  </si>
  <si>
    <t>532301000010</t>
  </si>
  <si>
    <t>1987</t>
  </si>
  <si>
    <t>茨园闸</t>
  </si>
  <si>
    <t>532301000002</t>
  </si>
  <si>
    <t>茨龙美抽水站闸</t>
  </si>
  <si>
    <t>532301000006</t>
  </si>
  <si>
    <t>1996</t>
  </si>
  <si>
    <t>楚雄市子午镇以口村民委员会</t>
  </si>
  <si>
    <t>茨龙美段家闸</t>
  </si>
  <si>
    <t>532301000008</t>
  </si>
  <si>
    <t>袁家上家大闸</t>
  </si>
  <si>
    <t>532301000009</t>
  </si>
  <si>
    <t>楚雄市子午镇袁家村民委员会</t>
  </si>
  <si>
    <t>紫溪镇</t>
  </si>
  <si>
    <t>母掌杨家河闸</t>
  </si>
  <si>
    <t>532301000062</t>
  </si>
  <si>
    <t>西静河</t>
  </si>
  <si>
    <t>1984</t>
  </si>
  <si>
    <t>楚雄市紫溪镇母掌村民委员会</t>
  </si>
  <si>
    <t>智明闸</t>
  </si>
  <si>
    <t>532301000044</t>
  </si>
  <si>
    <t>龙川江</t>
  </si>
  <si>
    <t>1972</t>
  </si>
  <si>
    <t>Ⅲ</t>
  </si>
  <si>
    <r>
      <t>3</t>
    </r>
    <r>
      <rPr>
        <sz val="12"/>
        <rFont val="方正仿宋简体"/>
        <charset val="134"/>
      </rPr>
      <t>级</t>
    </r>
  </si>
  <si>
    <t>楚雄市苍岭水利水土保持站</t>
  </si>
  <si>
    <t>三家塘分水闸</t>
  </si>
  <si>
    <t>532301000049</t>
  </si>
  <si>
    <t>2003</t>
  </si>
  <si>
    <t>楚雄市九龙甸水库工程灌区管理处</t>
  </si>
  <si>
    <r>
      <t>龙川江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号橡胶坝</t>
    </r>
  </si>
  <si>
    <t>532301000040</t>
  </si>
  <si>
    <t>1999</t>
  </si>
  <si>
    <r>
      <t>龙川江</t>
    </r>
    <r>
      <rPr>
        <sz val="12"/>
        <rFont val="Times New Roman"/>
        <charset val="134"/>
      </rPr>
      <t>2</t>
    </r>
    <r>
      <rPr>
        <sz val="12"/>
        <rFont val="方正仿宋简体"/>
        <charset val="134"/>
      </rPr>
      <t>号橡胶坝</t>
    </r>
  </si>
  <si>
    <t>532301000041</t>
  </si>
  <si>
    <r>
      <t>龙川江</t>
    </r>
    <r>
      <rPr>
        <sz val="12"/>
        <rFont val="Times New Roman"/>
        <charset val="134"/>
      </rPr>
      <t>3</t>
    </r>
    <r>
      <rPr>
        <sz val="12"/>
        <rFont val="方正仿宋简体"/>
        <charset val="134"/>
      </rPr>
      <t>号橡胶坝</t>
    </r>
  </si>
  <si>
    <t>532301000042</t>
  </si>
  <si>
    <r>
      <t>龙川江</t>
    </r>
    <r>
      <rPr>
        <sz val="12"/>
        <rFont val="Times New Roman"/>
        <charset val="134"/>
      </rPr>
      <t>4</t>
    </r>
    <r>
      <rPr>
        <sz val="12"/>
        <rFont val="方正仿宋简体"/>
        <charset val="134"/>
      </rPr>
      <t>号橡胶坝</t>
    </r>
  </si>
  <si>
    <t>532301000031</t>
  </si>
  <si>
    <t>陡山河闸</t>
  </si>
  <si>
    <t>532301000043</t>
  </si>
  <si>
    <t>尖山老哨河闸</t>
  </si>
  <si>
    <t>532301000030</t>
  </si>
  <si>
    <r>
      <t>元江</t>
    </r>
    <r>
      <rPr>
        <sz val="12"/>
        <rFont val="Times New Roman"/>
        <charset val="134"/>
      </rPr>
      <t>-</t>
    </r>
    <r>
      <rPr>
        <sz val="12"/>
        <rFont val="方正仿宋简体"/>
        <charset val="134"/>
      </rPr>
      <t>红河</t>
    </r>
  </si>
  <si>
    <t>楚雄市紫溪镇平掌村民委员会</t>
  </si>
  <si>
    <t>紫金杨家河闸</t>
  </si>
  <si>
    <t>532301000028</t>
  </si>
  <si>
    <t>河前河上九族河</t>
  </si>
  <si>
    <t>1992</t>
  </si>
  <si>
    <t>楚雄市紫溪镇紫金村民委员会</t>
  </si>
  <si>
    <t>本东水闸</t>
  </si>
  <si>
    <t>532301000021</t>
  </si>
  <si>
    <t>楚雄市东华镇本东村民委员会</t>
  </si>
  <si>
    <t>天子堂闸</t>
  </si>
  <si>
    <t>532301000036</t>
  </si>
  <si>
    <t>2007</t>
  </si>
  <si>
    <t>楚雄市鹿城镇军屯村民委员会</t>
  </si>
  <si>
    <t>楚双水库引水闸</t>
  </si>
  <si>
    <t>532301000074</t>
  </si>
  <si>
    <t>大平掌河闸</t>
  </si>
  <si>
    <t>532301000026</t>
  </si>
  <si>
    <r>
      <t>元江</t>
    </r>
    <r>
      <rPr>
        <sz val="12"/>
        <rFont val="Times New Roman"/>
        <charset val="134"/>
      </rPr>
      <t>-</t>
    </r>
    <r>
      <rPr>
        <sz val="12"/>
        <rFont val="方正仿宋简体"/>
        <charset val="134"/>
      </rPr>
      <t>红河白支密河</t>
    </r>
  </si>
  <si>
    <t>1983</t>
  </si>
  <si>
    <t>长坡河闸</t>
  </si>
  <si>
    <t>532301000027</t>
  </si>
  <si>
    <r>
      <t>元江</t>
    </r>
    <r>
      <rPr>
        <sz val="12"/>
        <rFont val="Times New Roman"/>
        <charset val="134"/>
      </rPr>
      <t>-</t>
    </r>
    <r>
      <rPr>
        <sz val="12"/>
        <rFont val="方正仿宋简体"/>
        <charset val="134"/>
      </rPr>
      <t>红河白衣河</t>
    </r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</si>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</sst>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Arial"/>
      <charset val="134"/>
    </font>
    <font>
      <sz val="12"/>
      <color theme="1"/>
      <name val="宋体"/>
      <charset val="134"/>
      <scheme val="minor"/>
    </font>
    <font>
      <sz val="16"/>
      <color theme="1"/>
      <name val="方正黑体简体"/>
      <charset val="134"/>
    </font>
    <font>
      <sz val="24"/>
      <name val="方正小标宋简体"/>
      <charset val="134"/>
    </font>
    <font>
      <b/>
      <sz val="20"/>
      <name val="宋体"/>
      <charset val="134"/>
    </font>
    <font>
      <sz val="12"/>
      <name val="方正黑体简体"/>
      <charset val="134"/>
    </font>
    <font>
      <sz val="12"/>
      <name val="Times New Roman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view="pageBreakPreview" zoomScale="50" zoomScaleNormal="100" zoomScaleSheetLayoutView="50" workbookViewId="0">
      <selection activeCell="G18" sqref="G18"/>
    </sheetView>
  </sheetViews>
  <sheetFormatPr defaultColWidth="8.725" defaultRowHeight="14.25"/>
  <cols>
    <col min="1" max="1" width="6.5" customWidth="1"/>
    <col min="2" max="2" width="11" customWidth="1"/>
    <col min="3" max="3" width="16" customWidth="1"/>
    <col min="4" max="5" width="19" customWidth="1"/>
    <col min="6" max="6" width="14.25" customWidth="1"/>
    <col min="7" max="7" width="12.5" customWidth="1"/>
    <col min="8" max="8" width="11.25" customWidth="1"/>
    <col min="9" max="9" width="13.25" customWidth="1"/>
    <col min="10" max="10" width="32.25" customWidth="1"/>
    <col min="11" max="11" width="11.45" customWidth="1"/>
    <col min="12" max="12" width="12.5" style="4" customWidth="1"/>
    <col min="13" max="13" width="14.3666666666667" style="4" customWidth="1"/>
  </cols>
  <sheetData>
    <row r="1" ht="33" customHeight="1" spans="1:1">
      <c r="A1" s="5" t="s">
        <v>0</v>
      </c>
    </row>
    <row r="2" ht="36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16"/>
    </row>
    <row r="3" s="1" customFormat="1" ht="2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17"/>
    </row>
    <row r="4" s="1" customFormat="1" ht="18" customHeight="1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8" t="s">
        <v>14</v>
      </c>
      <c r="M4" s="18" t="s">
        <v>15</v>
      </c>
    </row>
    <row r="5" s="2" customFormat="1" ht="33" customHeight="1" spans="1:13">
      <c r="A5" s="10">
        <v>1</v>
      </c>
      <c r="B5" s="11" t="s">
        <v>16</v>
      </c>
      <c r="C5" s="11" t="s">
        <v>17</v>
      </c>
      <c r="D5" s="10" t="s">
        <v>18</v>
      </c>
      <c r="E5" s="11" t="s">
        <v>19</v>
      </c>
      <c r="F5" s="14">
        <v>1981</v>
      </c>
      <c r="G5" s="11" t="s">
        <v>20</v>
      </c>
      <c r="H5" s="10" t="s">
        <v>21</v>
      </c>
      <c r="I5" s="11" t="s">
        <v>22</v>
      </c>
      <c r="J5" s="11" t="s">
        <v>23</v>
      </c>
      <c r="K5" s="11" t="s">
        <v>24</v>
      </c>
      <c r="L5" s="17">
        <v>20.9166859090705</v>
      </c>
      <c r="M5" s="17">
        <v>78.7744087119564</v>
      </c>
    </row>
    <row r="6" s="2" customFormat="1" ht="33" customHeight="1" spans="1:13">
      <c r="A6" s="10">
        <v>2</v>
      </c>
      <c r="B6" s="11" t="s">
        <v>25</v>
      </c>
      <c r="C6" s="11" t="s">
        <v>26</v>
      </c>
      <c r="D6" s="10" t="s">
        <v>27</v>
      </c>
      <c r="E6" s="11" t="s">
        <v>28</v>
      </c>
      <c r="F6" s="14">
        <v>1998</v>
      </c>
      <c r="G6" s="11" t="s">
        <v>20</v>
      </c>
      <c r="H6" s="10" t="s">
        <v>21</v>
      </c>
      <c r="I6" s="11" t="s">
        <v>22</v>
      </c>
      <c r="J6" s="11" t="s">
        <v>29</v>
      </c>
      <c r="K6" s="11" t="s">
        <v>24</v>
      </c>
      <c r="L6" s="17">
        <v>18.3497710546447</v>
      </c>
      <c r="M6" s="17">
        <v>73.5410997270014</v>
      </c>
    </row>
    <row r="7" s="2" customFormat="1" ht="33" customHeight="1" spans="1:13">
      <c r="A7" s="10">
        <v>3</v>
      </c>
      <c r="B7" s="11" t="s">
        <v>25</v>
      </c>
      <c r="C7" s="11" t="s">
        <v>30</v>
      </c>
      <c r="D7" s="10" t="s">
        <v>31</v>
      </c>
      <c r="E7" s="11" t="s">
        <v>28</v>
      </c>
      <c r="F7" s="14">
        <v>1998</v>
      </c>
      <c r="G7" s="11" t="s">
        <v>32</v>
      </c>
      <c r="H7" s="10" t="s">
        <v>33</v>
      </c>
      <c r="I7" s="11" t="s">
        <v>22</v>
      </c>
      <c r="J7" s="11" t="s">
        <v>34</v>
      </c>
      <c r="K7" s="11" t="s">
        <v>24</v>
      </c>
      <c r="L7" s="17">
        <v>17.9589717551412</v>
      </c>
      <c r="M7" s="17">
        <v>71.9901971860141</v>
      </c>
    </row>
    <row r="8" s="3" customFormat="1" ht="40" customHeight="1" spans="1:13">
      <c r="A8" s="10">
        <v>4</v>
      </c>
      <c r="B8" s="11" t="s">
        <v>25</v>
      </c>
      <c r="C8" s="11" t="s">
        <v>35</v>
      </c>
      <c r="D8" s="10" t="s">
        <v>36</v>
      </c>
      <c r="E8" s="11" t="s">
        <v>28</v>
      </c>
      <c r="F8" s="14">
        <v>1998</v>
      </c>
      <c r="G8" s="11" t="s">
        <v>32</v>
      </c>
      <c r="H8" s="10" t="s">
        <v>33</v>
      </c>
      <c r="I8" s="11" t="s">
        <v>22</v>
      </c>
      <c r="J8" s="11" t="s">
        <v>34</v>
      </c>
      <c r="K8" s="11" t="s">
        <v>24</v>
      </c>
      <c r="L8" s="17">
        <v>17.9602677501613</v>
      </c>
      <c r="M8" s="17">
        <v>71.9456888220559</v>
      </c>
    </row>
    <row r="9" s="2" customFormat="1" ht="33" customHeight="1" spans="1:13">
      <c r="A9" s="10">
        <v>5</v>
      </c>
      <c r="B9" s="11" t="s">
        <v>25</v>
      </c>
      <c r="C9" s="11" t="s">
        <v>37</v>
      </c>
      <c r="D9" s="10" t="s">
        <v>38</v>
      </c>
      <c r="E9" s="11" t="s">
        <v>28</v>
      </c>
      <c r="F9" s="14">
        <v>1998</v>
      </c>
      <c r="G9" s="11" t="s">
        <v>32</v>
      </c>
      <c r="H9" s="10" t="s">
        <v>33</v>
      </c>
      <c r="I9" s="11" t="s">
        <v>22</v>
      </c>
      <c r="J9" s="11" t="s">
        <v>29</v>
      </c>
      <c r="K9" s="11" t="s">
        <v>24</v>
      </c>
      <c r="L9" s="17">
        <v>17.7306725516372</v>
      </c>
      <c r="M9" s="17">
        <v>71.7821070784646</v>
      </c>
    </row>
    <row r="10" s="2" customFormat="1" ht="33" customHeight="1" spans="1:13">
      <c r="A10" s="10">
        <v>6</v>
      </c>
      <c r="B10" s="11" t="s">
        <v>25</v>
      </c>
      <c r="C10" s="11" t="s">
        <v>39</v>
      </c>
      <c r="D10" s="10" t="s">
        <v>40</v>
      </c>
      <c r="E10" s="11" t="s">
        <v>28</v>
      </c>
      <c r="F10" s="10" t="s">
        <v>41</v>
      </c>
      <c r="G10" s="11" t="s">
        <v>32</v>
      </c>
      <c r="H10" s="10" t="s">
        <v>33</v>
      </c>
      <c r="I10" s="11" t="s">
        <v>22</v>
      </c>
      <c r="J10" s="11" t="s">
        <v>34</v>
      </c>
      <c r="K10" s="11" t="s">
        <v>24</v>
      </c>
      <c r="L10" s="17">
        <v>17.8907682556587</v>
      </c>
      <c r="M10" s="17">
        <v>75.0011630581847</v>
      </c>
    </row>
    <row r="11" s="2" customFormat="1" ht="33" customHeight="1" spans="1:13">
      <c r="A11" s="10">
        <v>7</v>
      </c>
      <c r="B11" s="11" t="s">
        <v>25</v>
      </c>
      <c r="C11" s="11" t="s">
        <v>42</v>
      </c>
      <c r="D11" s="10" t="s">
        <v>43</v>
      </c>
      <c r="E11" s="11" t="s">
        <v>28</v>
      </c>
      <c r="F11" s="10" t="s">
        <v>41</v>
      </c>
      <c r="G11" s="11" t="s">
        <v>32</v>
      </c>
      <c r="H11" s="10" t="s">
        <v>33</v>
      </c>
      <c r="I11" s="11" t="s">
        <v>22</v>
      </c>
      <c r="J11" s="11" t="s">
        <v>29</v>
      </c>
      <c r="K11" s="11" t="s">
        <v>24</v>
      </c>
      <c r="L11" s="17">
        <v>17.8410389563052</v>
      </c>
      <c r="M11" s="17">
        <v>72.2034476907615</v>
      </c>
    </row>
    <row r="12" s="3" customFormat="1" ht="33" customHeight="1" spans="1:13">
      <c r="A12" s="10">
        <v>8</v>
      </c>
      <c r="B12" s="11" t="s">
        <v>25</v>
      </c>
      <c r="C12" s="11" t="s">
        <v>44</v>
      </c>
      <c r="D12" s="10" t="s">
        <v>45</v>
      </c>
      <c r="E12" s="11" t="s">
        <v>28</v>
      </c>
      <c r="F12" s="10" t="s">
        <v>41</v>
      </c>
      <c r="G12" s="11" t="s">
        <v>32</v>
      </c>
      <c r="H12" s="10" t="s">
        <v>33</v>
      </c>
      <c r="I12" s="11" t="s">
        <v>22</v>
      </c>
      <c r="J12" s="11" t="s">
        <v>29</v>
      </c>
      <c r="K12" s="11" t="s">
        <v>24</v>
      </c>
      <c r="L12" s="17">
        <v>18.0012174629127</v>
      </c>
      <c r="M12" s="17">
        <v>72.0048001514992</v>
      </c>
    </row>
    <row r="13" s="2" customFormat="1" ht="33" customHeight="1" spans="1:13">
      <c r="A13" s="10">
        <v>9</v>
      </c>
      <c r="B13" s="11" t="s">
        <v>25</v>
      </c>
      <c r="C13" s="11" t="s">
        <v>46</v>
      </c>
      <c r="D13" s="10" t="s">
        <v>47</v>
      </c>
      <c r="E13" s="11" t="s">
        <v>28</v>
      </c>
      <c r="F13" s="10" t="s">
        <v>48</v>
      </c>
      <c r="G13" s="11" t="s">
        <v>20</v>
      </c>
      <c r="H13" s="10" t="s">
        <v>21</v>
      </c>
      <c r="I13" s="11" t="s">
        <v>22</v>
      </c>
      <c r="J13" s="11" t="s">
        <v>49</v>
      </c>
      <c r="K13" s="11" t="s">
        <v>24</v>
      </c>
      <c r="L13" s="17">
        <v>18.5018089369553</v>
      </c>
      <c r="M13" s="17">
        <v>74.2224240493798</v>
      </c>
    </row>
    <row r="14" s="2" customFormat="1" ht="33" customHeight="1" spans="1:13">
      <c r="A14" s="10">
        <v>10</v>
      </c>
      <c r="B14" s="11" t="s">
        <v>50</v>
      </c>
      <c r="C14" s="11" t="s">
        <v>51</v>
      </c>
      <c r="D14" s="10" t="s">
        <v>52</v>
      </c>
      <c r="E14" s="11" t="s">
        <v>53</v>
      </c>
      <c r="F14" s="10" t="s">
        <v>54</v>
      </c>
      <c r="G14" s="11" t="s">
        <v>20</v>
      </c>
      <c r="H14" s="10" t="s">
        <v>21</v>
      </c>
      <c r="I14" s="11" t="s">
        <v>22</v>
      </c>
      <c r="J14" s="11" t="s">
        <v>55</v>
      </c>
      <c r="K14" s="11" t="s">
        <v>24</v>
      </c>
      <c r="L14" s="17">
        <v>18.3971099479503</v>
      </c>
      <c r="M14" s="17">
        <v>72.6011108404458</v>
      </c>
    </row>
    <row r="15" s="2" customFormat="1" ht="33" customHeight="1" spans="1:13">
      <c r="A15" s="10">
        <v>11</v>
      </c>
      <c r="B15" s="11" t="s">
        <v>50</v>
      </c>
      <c r="C15" s="11" t="s">
        <v>56</v>
      </c>
      <c r="D15" s="10" t="s">
        <v>57</v>
      </c>
      <c r="E15" s="11" t="s">
        <v>53</v>
      </c>
      <c r="F15" s="10" t="s">
        <v>58</v>
      </c>
      <c r="G15" s="11" t="s">
        <v>20</v>
      </c>
      <c r="H15" s="10" t="s">
        <v>21</v>
      </c>
      <c r="I15" s="11" t="s">
        <v>22</v>
      </c>
      <c r="J15" s="11" t="s">
        <v>55</v>
      </c>
      <c r="K15" s="11" t="s">
        <v>24</v>
      </c>
      <c r="L15" s="17">
        <v>18.4825923425383</v>
      </c>
      <c r="M15" s="17">
        <v>72.7505568962155</v>
      </c>
    </row>
    <row r="16" s="2" customFormat="1" ht="33" customHeight="1" spans="1:13">
      <c r="A16" s="10">
        <v>12</v>
      </c>
      <c r="B16" s="11" t="s">
        <v>50</v>
      </c>
      <c r="C16" s="11" t="s">
        <v>59</v>
      </c>
      <c r="D16" s="10" t="s">
        <v>60</v>
      </c>
      <c r="E16" s="11" t="s">
        <v>28</v>
      </c>
      <c r="F16" s="10" t="s">
        <v>61</v>
      </c>
      <c r="G16" s="11" t="s">
        <v>20</v>
      </c>
      <c r="H16" s="10" t="s">
        <v>21</v>
      </c>
      <c r="I16" s="11" t="s">
        <v>22</v>
      </c>
      <c r="J16" s="11" t="s">
        <v>62</v>
      </c>
      <c r="K16" s="11" t="s">
        <v>24</v>
      </c>
      <c r="L16" s="17">
        <v>20.739028399358</v>
      </c>
      <c r="M16" s="17">
        <v>76.5846361318193</v>
      </c>
    </row>
    <row r="17" s="2" customFormat="1" ht="33" customHeight="1" spans="1:13">
      <c r="A17" s="10">
        <v>13</v>
      </c>
      <c r="B17" s="11" t="s">
        <v>50</v>
      </c>
      <c r="C17" s="11" t="s">
        <v>63</v>
      </c>
      <c r="D17" s="20" t="s">
        <v>64</v>
      </c>
      <c r="E17" s="11" t="s">
        <v>28</v>
      </c>
      <c r="F17" s="10">
        <v>1992</v>
      </c>
      <c r="G17" s="11" t="s">
        <v>20</v>
      </c>
      <c r="H17" s="10" t="s">
        <v>21</v>
      </c>
      <c r="I17" s="11" t="s">
        <v>22</v>
      </c>
      <c r="J17" s="11" t="s">
        <v>62</v>
      </c>
      <c r="K17" s="11" t="s">
        <v>24</v>
      </c>
      <c r="L17" s="17">
        <v>19.87</v>
      </c>
      <c r="M17" s="17">
        <v>75.14</v>
      </c>
    </row>
    <row r="18" s="3" customFormat="1" ht="33" customHeight="1" spans="1:13">
      <c r="A18" s="10">
        <v>14</v>
      </c>
      <c r="B18" s="11" t="s">
        <v>50</v>
      </c>
      <c r="C18" s="11" t="s">
        <v>65</v>
      </c>
      <c r="D18" s="10" t="s">
        <v>66</v>
      </c>
      <c r="E18" s="11" t="s">
        <v>53</v>
      </c>
      <c r="F18" s="10" t="s">
        <v>67</v>
      </c>
      <c r="G18" s="10" t="s">
        <v>68</v>
      </c>
      <c r="H18" s="10" t="s">
        <v>68</v>
      </c>
      <c r="I18" s="11" t="s">
        <v>69</v>
      </c>
      <c r="J18" s="11" t="s">
        <v>70</v>
      </c>
      <c r="K18" s="11" t="s">
        <v>24</v>
      </c>
      <c r="L18" s="17">
        <v>20.9705531477343</v>
      </c>
      <c r="M18" s="17">
        <v>76.8503503862481</v>
      </c>
    </row>
    <row r="19" s="3" customFormat="1" ht="33" customHeight="1" spans="1:13">
      <c r="A19" s="10">
        <v>15</v>
      </c>
      <c r="B19" s="11" t="s">
        <v>71</v>
      </c>
      <c r="C19" s="11" t="s">
        <v>72</v>
      </c>
      <c r="D19" s="10" t="s">
        <v>73</v>
      </c>
      <c r="E19" s="11" t="s">
        <v>74</v>
      </c>
      <c r="F19" s="10" t="s">
        <v>58</v>
      </c>
      <c r="G19" s="11" t="s">
        <v>20</v>
      </c>
      <c r="H19" s="10" t="s">
        <v>21</v>
      </c>
      <c r="I19" s="11" t="s">
        <v>22</v>
      </c>
      <c r="J19" s="11" t="s">
        <v>75</v>
      </c>
      <c r="K19" s="11" t="s">
        <v>24</v>
      </c>
      <c r="L19" s="17">
        <v>20.146857407713</v>
      </c>
      <c r="M19" s="17">
        <v>74.7568443442783</v>
      </c>
    </row>
    <row r="20" s="3" customFormat="1" ht="33" customHeight="1" spans="1:13">
      <c r="A20" s="10">
        <v>16</v>
      </c>
      <c r="B20" s="11" t="s">
        <v>71</v>
      </c>
      <c r="C20" s="11" t="s">
        <v>76</v>
      </c>
      <c r="D20" s="10" t="s">
        <v>77</v>
      </c>
      <c r="E20" s="11" t="s">
        <v>74</v>
      </c>
      <c r="F20" s="14">
        <v>2004</v>
      </c>
      <c r="G20" s="11" t="s">
        <v>20</v>
      </c>
      <c r="H20" s="10" t="s">
        <v>21</v>
      </c>
      <c r="I20" s="11" t="s">
        <v>22</v>
      </c>
      <c r="J20" s="11" t="s">
        <v>78</v>
      </c>
      <c r="K20" s="11" t="s">
        <v>24</v>
      </c>
      <c r="L20" s="17">
        <v>18.5105406962965</v>
      </c>
      <c r="M20" s="17">
        <v>73.6654849280754</v>
      </c>
    </row>
    <row r="21" s="3" customFormat="1" ht="33" customHeight="1" spans="1:13">
      <c r="A21" s="10">
        <v>17</v>
      </c>
      <c r="B21" s="11" t="s">
        <v>79</v>
      </c>
      <c r="C21" s="11" t="s">
        <v>80</v>
      </c>
      <c r="D21" s="10" t="s">
        <v>81</v>
      </c>
      <c r="E21" s="11" t="s">
        <v>53</v>
      </c>
      <c r="F21" s="10" t="s">
        <v>82</v>
      </c>
      <c r="G21" s="11" t="s">
        <v>32</v>
      </c>
      <c r="H21" s="10" t="s">
        <v>33</v>
      </c>
      <c r="I21" s="11" t="s">
        <v>22</v>
      </c>
      <c r="J21" s="11" t="s">
        <v>83</v>
      </c>
      <c r="K21" s="11" t="s">
        <v>24</v>
      </c>
      <c r="L21" s="17">
        <v>18.1946871420643</v>
      </c>
      <c r="M21" s="17">
        <v>72.412311203444</v>
      </c>
    </row>
    <row r="22" s="3" customFormat="1" ht="33" customHeight="1" spans="1:13">
      <c r="A22" s="10">
        <v>18</v>
      </c>
      <c r="B22" s="11" t="s">
        <v>79</v>
      </c>
      <c r="C22" s="11" t="s">
        <v>84</v>
      </c>
      <c r="D22" s="10" t="s">
        <v>85</v>
      </c>
      <c r="E22" s="11" t="s">
        <v>53</v>
      </c>
      <c r="F22" s="10" t="s">
        <v>82</v>
      </c>
      <c r="G22" s="11" t="s">
        <v>32</v>
      </c>
      <c r="H22" s="10" t="s">
        <v>33</v>
      </c>
      <c r="I22" s="11" t="s">
        <v>22</v>
      </c>
      <c r="J22" s="11" t="s">
        <v>86</v>
      </c>
      <c r="K22" s="11" t="s">
        <v>24</v>
      </c>
      <c r="L22" s="17">
        <v>18.3230466572667</v>
      </c>
      <c r="M22" s="17">
        <v>72.4864389443053</v>
      </c>
    </row>
    <row r="23" s="3" customFormat="1" ht="33" customHeight="1" spans="1:13">
      <c r="A23" s="10">
        <v>19</v>
      </c>
      <c r="B23" s="11" t="s">
        <v>79</v>
      </c>
      <c r="C23" s="11" t="s">
        <v>87</v>
      </c>
      <c r="D23" s="10" t="s">
        <v>88</v>
      </c>
      <c r="E23" s="11" t="s">
        <v>53</v>
      </c>
      <c r="F23" s="10" t="s">
        <v>89</v>
      </c>
      <c r="G23" s="11" t="s">
        <v>32</v>
      </c>
      <c r="H23" s="10" t="s">
        <v>33</v>
      </c>
      <c r="I23" s="11" t="s">
        <v>22</v>
      </c>
      <c r="J23" s="11" t="s">
        <v>86</v>
      </c>
      <c r="K23" s="11" t="s">
        <v>24</v>
      </c>
      <c r="L23" s="17">
        <v>17.5620306568467</v>
      </c>
      <c r="M23" s="17">
        <v>71.3702028799856</v>
      </c>
    </row>
    <row r="24" s="3" customFormat="1" ht="33" customHeight="1" spans="1:13">
      <c r="A24" s="10">
        <v>20</v>
      </c>
      <c r="B24" s="11" t="s">
        <v>79</v>
      </c>
      <c r="C24" s="11" t="s">
        <v>90</v>
      </c>
      <c r="D24" s="10" t="s">
        <v>91</v>
      </c>
      <c r="E24" s="11" t="s">
        <v>53</v>
      </c>
      <c r="F24" s="10" t="s">
        <v>92</v>
      </c>
      <c r="G24" s="11" t="s">
        <v>32</v>
      </c>
      <c r="H24" s="10" t="s">
        <v>33</v>
      </c>
      <c r="I24" s="11" t="s">
        <v>22</v>
      </c>
      <c r="J24" s="11" t="s">
        <v>86</v>
      </c>
      <c r="K24" s="11" t="s">
        <v>24</v>
      </c>
      <c r="L24" s="17">
        <v>18.0026890140549</v>
      </c>
      <c r="M24" s="17">
        <v>72.7428171389143</v>
      </c>
    </row>
    <row r="25" s="2" customFormat="1" ht="33" customHeight="1" spans="1:13">
      <c r="A25" s="10">
        <v>21</v>
      </c>
      <c r="B25" s="11" t="s">
        <v>79</v>
      </c>
      <c r="C25" s="11" t="s">
        <v>93</v>
      </c>
      <c r="D25" s="10" t="s">
        <v>94</v>
      </c>
      <c r="E25" s="11" t="s">
        <v>53</v>
      </c>
      <c r="F25" s="10" t="s">
        <v>41</v>
      </c>
      <c r="G25" s="11" t="s">
        <v>20</v>
      </c>
      <c r="H25" s="10" t="s">
        <v>21</v>
      </c>
      <c r="I25" s="11" t="s">
        <v>22</v>
      </c>
      <c r="J25" s="11" t="s">
        <v>95</v>
      </c>
      <c r="K25" s="11" t="s">
        <v>24</v>
      </c>
      <c r="L25" s="17">
        <v>18.4239559182204</v>
      </c>
      <c r="M25" s="17">
        <v>72.6488306598467</v>
      </c>
    </row>
    <row r="26" s="3" customFormat="1" ht="33" customHeight="1" spans="1:13">
      <c r="A26" s="10">
        <v>22</v>
      </c>
      <c r="B26" s="11" t="s">
        <v>79</v>
      </c>
      <c r="C26" s="11" t="s">
        <v>96</v>
      </c>
      <c r="D26" s="10" t="s">
        <v>97</v>
      </c>
      <c r="E26" s="11" t="s">
        <v>53</v>
      </c>
      <c r="F26" s="10" t="s">
        <v>92</v>
      </c>
      <c r="G26" s="11" t="s">
        <v>32</v>
      </c>
      <c r="H26" s="10" t="s">
        <v>33</v>
      </c>
      <c r="I26" s="11" t="s">
        <v>22</v>
      </c>
      <c r="J26" s="11" t="s">
        <v>95</v>
      </c>
      <c r="K26" s="11" t="s">
        <v>24</v>
      </c>
      <c r="L26" s="17">
        <v>19.1239154934225</v>
      </c>
      <c r="M26" s="17">
        <v>74.9854212308938</v>
      </c>
    </row>
    <row r="27" s="3" customFormat="1" ht="33" customHeight="1" spans="1:13">
      <c r="A27" s="10">
        <v>23</v>
      </c>
      <c r="B27" s="11" t="s">
        <v>79</v>
      </c>
      <c r="C27" s="11" t="s">
        <v>98</v>
      </c>
      <c r="D27" s="10" t="s">
        <v>99</v>
      </c>
      <c r="E27" s="11" t="s">
        <v>53</v>
      </c>
      <c r="F27" s="10" t="s">
        <v>100</v>
      </c>
      <c r="G27" s="11" t="s">
        <v>32</v>
      </c>
      <c r="H27" s="10" t="s">
        <v>33</v>
      </c>
      <c r="I27" s="11" t="s">
        <v>22</v>
      </c>
      <c r="J27" s="11" t="s">
        <v>95</v>
      </c>
      <c r="K27" s="11" t="s">
        <v>24</v>
      </c>
      <c r="L27" s="17">
        <v>22.2828192404038</v>
      </c>
      <c r="M27" s="17">
        <v>92.3377538512308</v>
      </c>
    </row>
    <row r="28" s="3" customFormat="1" ht="33" customHeight="1" spans="1:13">
      <c r="A28" s="10">
        <v>24</v>
      </c>
      <c r="B28" s="11" t="s">
        <v>79</v>
      </c>
      <c r="C28" s="11" t="s">
        <v>101</v>
      </c>
      <c r="D28" s="10" t="s">
        <v>102</v>
      </c>
      <c r="E28" s="11" t="s">
        <v>53</v>
      </c>
      <c r="F28" s="10" t="s">
        <v>61</v>
      </c>
      <c r="G28" s="11" t="s">
        <v>32</v>
      </c>
      <c r="H28" s="10" t="s">
        <v>33</v>
      </c>
      <c r="I28" s="11" t="s">
        <v>22</v>
      </c>
      <c r="J28" s="11" t="s">
        <v>95</v>
      </c>
      <c r="K28" s="11" t="s">
        <v>24</v>
      </c>
      <c r="L28" s="17">
        <v>18.3120657671712</v>
      </c>
      <c r="M28" s="17">
        <v>72.4739847735761</v>
      </c>
    </row>
    <row r="29" s="3" customFormat="1" ht="33" customHeight="1" spans="1:13">
      <c r="A29" s="10">
        <v>25</v>
      </c>
      <c r="B29" s="11" t="s">
        <v>79</v>
      </c>
      <c r="C29" s="11" t="s">
        <v>103</v>
      </c>
      <c r="D29" s="10" t="s">
        <v>104</v>
      </c>
      <c r="E29" s="11" t="s">
        <v>53</v>
      </c>
      <c r="F29" s="10" t="s">
        <v>105</v>
      </c>
      <c r="G29" s="11" t="s">
        <v>32</v>
      </c>
      <c r="H29" s="10" t="s">
        <v>33</v>
      </c>
      <c r="I29" s="11" t="s">
        <v>22</v>
      </c>
      <c r="J29" s="11" t="s">
        <v>106</v>
      </c>
      <c r="K29" s="11" t="s">
        <v>24</v>
      </c>
      <c r="L29" s="17">
        <v>18.7990589707051</v>
      </c>
      <c r="M29" s="17">
        <v>73.1991583602082</v>
      </c>
    </row>
    <row r="30" s="3" customFormat="1" ht="33" customHeight="1" spans="1:13">
      <c r="A30" s="10">
        <v>26</v>
      </c>
      <c r="B30" s="11" t="s">
        <v>79</v>
      </c>
      <c r="C30" s="11" t="s">
        <v>107</v>
      </c>
      <c r="D30" s="10" t="s">
        <v>108</v>
      </c>
      <c r="E30" s="11" t="s">
        <v>53</v>
      </c>
      <c r="F30" s="10" t="s">
        <v>92</v>
      </c>
      <c r="G30" s="11" t="s">
        <v>32</v>
      </c>
      <c r="H30" s="10" t="s">
        <v>33</v>
      </c>
      <c r="I30" s="11" t="s">
        <v>22</v>
      </c>
      <c r="J30" s="11" t="s">
        <v>106</v>
      </c>
      <c r="K30" s="11" t="s">
        <v>24</v>
      </c>
      <c r="L30" s="17">
        <v>18.9138417492913</v>
      </c>
      <c r="M30" s="17">
        <v>73.3785533502333</v>
      </c>
    </row>
    <row r="31" s="3" customFormat="1" ht="33" customHeight="1" spans="1:13">
      <c r="A31" s="10">
        <v>27</v>
      </c>
      <c r="B31" s="11" t="s">
        <v>79</v>
      </c>
      <c r="C31" s="11" t="s">
        <v>109</v>
      </c>
      <c r="D31" s="10" t="s">
        <v>110</v>
      </c>
      <c r="E31" s="11" t="s">
        <v>53</v>
      </c>
      <c r="F31" s="10" t="s">
        <v>92</v>
      </c>
      <c r="G31" s="11" t="s">
        <v>32</v>
      </c>
      <c r="H31" s="10" t="s">
        <v>33</v>
      </c>
      <c r="I31" s="11" t="s">
        <v>22</v>
      </c>
      <c r="J31" s="11" t="s">
        <v>111</v>
      </c>
      <c r="K31" s="11" t="s">
        <v>24</v>
      </c>
      <c r="L31" s="17">
        <v>22.1567586362068</v>
      </c>
      <c r="M31" s="17">
        <v>84.5597545697272</v>
      </c>
    </row>
    <row r="32" s="2" customFormat="1" ht="33" customHeight="1" spans="1:13">
      <c r="A32" s="10">
        <v>28</v>
      </c>
      <c r="B32" s="11" t="s">
        <v>112</v>
      </c>
      <c r="C32" s="11" t="s">
        <v>113</v>
      </c>
      <c r="D32" s="10" t="s">
        <v>114</v>
      </c>
      <c r="E32" s="11" t="s">
        <v>115</v>
      </c>
      <c r="F32" s="10" t="s">
        <v>116</v>
      </c>
      <c r="G32" s="11" t="s">
        <v>32</v>
      </c>
      <c r="H32" s="10" t="s">
        <v>33</v>
      </c>
      <c r="I32" s="11" t="s">
        <v>22</v>
      </c>
      <c r="J32" s="11" t="s">
        <v>117</v>
      </c>
      <c r="K32" s="11" t="s">
        <v>24</v>
      </c>
      <c r="L32" s="17">
        <v>18.0045493017535</v>
      </c>
      <c r="M32" s="17">
        <v>72.0181753896231</v>
      </c>
    </row>
    <row r="33" s="2" customFormat="1" ht="33" customHeight="1" spans="1:13">
      <c r="A33" s="10">
        <v>29</v>
      </c>
      <c r="B33" s="11" t="s">
        <v>16</v>
      </c>
      <c r="C33" s="11" t="s">
        <v>118</v>
      </c>
      <c r="D33" s="10" t="s">
        <v>119</v>
      </c>
      <c r="E33" s="11" t="s">
        <v>120</v>
      </c>
      <c r="F33" s="10" t="s">
        <v>121</v>
      </c>
      <c r="G33" s="11" t="s">
        <v>122</v>
      </c>
      <c r="H33" s="10" t="s">
        <v>123</v>
      </c>
      <c r="I33" s="11" t="s">
        <v>22</v>
      </c>
      <c r="J33" s="11" t="s">
        <v>124</v>
      </c>
      <c r="K33" s="11" t="s">
        <v>24</v>
      </c>
      <c r="L33" s="17">
        <v>89.43</v>
      </c>
      <c r="M33" s="17">
        <v>302.98</v>
      </c>
    </row>
    <row r="34" s="2" customFormat="1" ht="33" customHeight="1" spans="1:13">
      <c r="A34" s="10">
        <v>30</v>
      </c>
      <c r="B34" s="11" t="s">
        <v>50</v>
      </c>
      <c r="C34" s="11" t="s">
        <v>125</v>
      </c>
      <c r="D34" s="10" t="s">
        <v>126</v>
      </c>
      <c r="E34" s="11" t="s">
        <v>120</v>
      </c>
      <c r="F34" s="10" t="s">
        <v>127</v>
      </c>
      <c r="G34" s="11" t="s">
        <v>32</v>
      </c>
      <c r="H34" s="10" t="s">
        <v>33</v>
      </c>
      <c r="I34" s="11" t="s">
        <v>22</v>
      </c>
      <c r="J34" s="11" t="s">
        <v>128</v>
      </c>
      <c r="K34" s="11" t="s">
        <v>24</v>
      </c>
      <c r="L34" s="17">
        <f>0.022611*1500</f>
        <v>33.9165</v>
      </c>
      <c r="M34" s="17">
        <f>0.11634*1500</f>
        <v>174.51</v>
      </c>
    </row>
    <row r="35" s="2" customFormat="1" ht="33" customHeight="1" spans="1:13">
      <c r="A35" s="10">
        <v>31</v>
      </c>
      <c r="B35" s="11" t="s">
        <v>50</v>
      </c>
      <c r="C35" s="11" t="s">
        <v>129</v>
      </c>
      <c r="D35" s="10" t="s">
        <v>130</v>
      </c>
      <c r="E35" s="11" t="s">
        <v>120</v>
      </c>
      <c r="F35" s="10" t="s">
        <v>131</v>
      </c>
      <c r="G35" s="10" t="s">
        <v>68</v>
      </c>
      <c r="H35" s="10" t="s">
        <v>68</v>
      </c>
      <c r="I35" s="11" t="s">
        <v>69</v>
      </c>
      <c r="J35" s="11" t="s">
        <v>70</v>
      </c>
      <c r="K35" s="11" t="s">
        <v>24</v>
      </c>
      <c r="L35" s="17">
        <v>40.05</v>
      </c>
      <c r="M35" s="17">
        <v>102.64</v>
      </c>
    </row>
    <row r="36" s="2" customFormat="1" ht="33" customHeight="1" spans="1:13">
      <c r="A36" s="10">
        <v>32</v>
      </c>
      <c r="B36" s="11" t="s">
        <v>50</v>
      </c>
      <c r="C36" s="11" t="s">
        <v>132</v>
      </c>
      <c r="D36" s="10" t="s">
        <v>133</v>
      </c>
      <c r="E36" s="11" t="s">
        <v>120</v>
      </c>
      <c r="F36" s="10" t="s">
        <v>131</v>
      </c>
      <c r="G36" s="10" t="s">
        <v>68</v>
      </c>
      <c r="H36" s="10" t="s">
        <v>68</v>
      </c>
      <c r="I36" s="11" t="s">
        <v>69</v>
      </c>
      <c r="J36" s="11" t="s">
        <v>70</v>
      </c>
      <c r="K36" s="11" t="s">
        <v>24</v>
      </c>
      <c r="L36" s="17">
        <v>41.73</v>
      </c>
      <c r="M36" s="17">
        <v>105.14</v>
      </c>
    </row>
    <row r="37" s="2" customFormat="1" ht="33" customHeight="1" spans="1:13">
      <c r="A37" s="10">
        <v>33</v>
      </c>
      <c r="B37" s="11" t="s">
        <v>50</v>
      </c>
      <c r="C37" s="11" t="s">
        <v>134</v>
      </c>
      <c r="D37" s="10" t="s">
        <v>135</v>
      </c>
      <c r="E37" s="11" t="s">
        <v>120</v>
      </c>
      <c r="F37" s="10" t="s">
        <v>58</v>
      </c>
      <c r="G37" s="10" t="s">
        <v>68</v>
      </c>
      <c r="H37" s="10" t="s">
        <v>68</v>
      </c>
      <c r="I37" s="11" t="s">
        <v>69</v>
      </c>
      <c r="J37" s="11" t="s">
        <v>70</v>
      </c>
      <c r="K37" s="11" t="s">
        <v>24</v>
      </c>
      <c r="L37" s="17">
        <v>39.39</v>
      </c>
      <c r="M37" s="17">
        <v>101.95</v>
      </c>
    </row>
    <row r="38" s="2" customFormat="1" ht="33" customHeight="1" spans="1:13">
      <c r="A38" s="10">
        <v>34</v>
      </c>
      <c r="B38" s="11" t="s">
        <v>50</v>
      </c>
      <c r="C38" s="11" t="s">
        <v>136</v>
      </c>
      <c r="D38" s="10" t="s">
        <v>137</v>
      </c>
      <c r="E38" s="11" t="s">
        <v>120</v>
      </c>
      <c r="F38" s="10" t="s">
        <v>58</v>
      </c>
      <c r="G38" s="10" t="s">
        <v>68</v>
      </c>
      <c r="H38" s="10" t="s">
        <v>68</v>
      </c>
      <c r="I38" s="11" t="s">
        <v>69</v>
      </c>
      <c r="J38" s="11" t="s">
        <v>70</v>
      </c>
      <c r="K38" s="11" t="s">
        <v>24</v>
      </c>
      <c r="L38" s="17">
        <v>35.94</v>
      </c>
      <c r="M38" s="17">
        <v>95.69</v>
      </c>
    </row>
    <row r="39" s="2" customFormat="1" ht="33" customHeight="1" spans="1:13">
      <c r="A39" s="10">
        <v>35</v>
      </c>
      <c r="B39" s="11" t="s">
        <v>71</v>
      </c>
      <c r="C39" s="11" t="s">
        <v>138</v>
      </c>
      <c r="D39" s="10" t="s">
        <v>139</v>
      </c>
      <c r="E39" s="11" t="s">
        <v>120</v>
      </c>
      <c r="F39" s="10" t="s">
        <v>61</v>
      </c>
      <c r="G39" s="11" t="s">
        <v>122</v>
      </c>
      <c r="H39" s="10" t="s">
        <v>123</v>
      </c>
      <c r="I39" s="11" t="s">
        <v>22</v>
      </c>
      <c r="J39" s="11" t="s">
        <v>128</v>
      </c>
      <c r="K39" s="11" t="s">
        <v>24</v>
      </c>
      <c r="L39" s="17">
        <v>100.18</v>
      </c>
      <c r="M39" s="17">
        <v>360.31</v>
      </c>
    </row>
    <row r="40" s="2" customFormat="1" ht="33" customHeight="1" spans="1:13">
      <c r="A40" s="10">
        <v>36</v>
      </c>
      <c r="B40" s="11" t="s">
        <v>112</v>
      </c>
      <c r="C40" s="11" t="s">
        <v>140</v>
      </c>
      <c r="D40" s="10" t="s">
        <v>141</v>
      </c>
      <c r="E40" s="11" t="s">
        <v>142</v>
      </c>
      <c r="F40" s="10" t="s">
        <v>100</v>
      </c>
      <c r="G40" s="11" t="s">
        <v>20</v>
      </c>
      <c r="H40" s="10" t="s">
        <v>21</v>
      </c>
      <c r="I40" s="11" t="s">
        <v>22</v>
      </c>
      <c r="J40" s="11" t="s">
        <v>143</v>
      </c>
      <c r="K40" s="11" t="s">
        <v>24</v>
      </c>
      <c r="L40" s="17">
        <v>16.91</v>
      </c>
      <c r="M40" s="17">
        <v>63</v>
      </c>
    </row>
    <row r="41" s="2" customFormat="1" ht="33" customHeight="1" spans="1:13">
      <c r="A41" s="10">
        <v>37</v>
      </c>
      <c r="B41" s="11" t="s">
        <v>112</v>
      </c>
      <c r="C41" s="11" t="s">
        <v>144</v>
      </c>
      <c r="D41" s="10" t="s">
        <v>145</v>
      </c>
      <c r="E41" s="11" t="s">
        <v>146</v>
      </c>
      <c r="F41" s="10" t="s">
        <v>147</v>
      </c>
      <c r="G41" s="11" t="s">
        <v>32</v>
      </c>
      <c r="H41" s="10" t="s">
        <v>33</v>
      </c>
      <c r="I41" s="11" t="s">
        <v>22</v>
      </c>
      <c r="J41" s="11" t="s">
        <v>148</v>
      </c>
      <c r="K41" s="11" t="s">
        <v>24</v>
      </c>
      <c r="L41" s="17">
        <f>0.010768*1500</f>
        <v>16.152</v>
      </c>
      <c r="M41" s="17">
        <f>0.087391*1500</f>
        <v>131.0865</v>
      </c>
    </row>
    <row r="42" s="3" customFormat="1" ht="33" hidden="1" customHeight="1" spans="1:13">
      <c r="A42" s="10">
        <v>38</v>
      </c>
      <c r="B42" s="11" t="s">
        <v>25</v>
      </c>
      <c r="C42" s="11" t="s">
        <v>149</v>
      </c>
      <c r="D42" s="10" t="s">
        <v>150</v>
      </c>
      <c r="E42" s="11" t="s">
        <v>28</v>
      </c>
      <c r="F42" s="10" t="s">
        <v>41</v>
      </c>
      <c r="G42" s="11" t="s">
        <v>20</v>
      </c>
      <c r="H42" s="10" t="s">
        <v>21</v>
      </c>
      <c r="I42" s="11" t="s">
        <v>22</v>
      </c>
      <c r="J42" s="11" t="s">
        <v>151</v>
      </c>
      <c r="K42" s="10"/>
      <c r="L42" s="17"/>
      <c r="M42" s="17"/>
    </row>
    <row r="43" s="3" customFormat="1" ht="53" hidden="1" customHeight="1" spans="1:13">
      <c r="A43" s="10">
        <v>39</v>
      </c>
      <c r="B43" s="11" t="s">
        <v>50</v>
      </c>
      <c r="C43" s="11" t="s">
        <v>152</v>
      </c>
      <c r="D43" s="10" t="s">
        <v>153</v>
      </c>
      <c r="E43" s="11" t="s">
        <v>53</v>
      </c>
      <c r="F43" s="10" t="s">
        <v>154</v>
      </c>
      <c r="G43" s="11" t="s">
        <v>20</v>
      </c>
      <c r="H43" s="10" t="s">
        <v>21</v>
      </c>
      <c r="I43" s="11" t="s">
        <v>22</v>
      </c>
      <c r="J43" s="11" t="s">
        <v>155</v>
      </c>
      <c r="K43" s="10"/>
      <c r="L43" s="17"/>
      <c r="M43" s="17"/>
    </row>
    <row r="44" s="3" customFormat="1" ht="67" hidden="1" customHeight="1" spans="1:13">
      <c r="A44" s="10">
        <v>40</v>
      </c>
      <c r="B44" s="11" t="s">
        <v>79</v>
      </c>
      <c r="C44" s="11" t="s">
        <v>156</v>
      </c>
      <c r="D44" s="10" t="s">
        <v>157</v>
      </c>
      <c r="E44" s="11" t="s">
        <v>53</v>
      </c>
      <c r="F44" s="10" t="s">
        <v>82</v>
      </c>
      <c r="G44" s="11" t="s">
        <v>32</v>
      </c>
      <c r="H44" s="10" t="s">
        <v>33</v>
      </c>
      <c r="I44" s="11" t="s">
        <v>22</v>
      </c>
      <c r="J44" s="11" t="s">
        <v>83</v>
      </c>
      <c r="K44" s="10"/>
      <c r="L44" s="17"/>
      <c r="M44" s="17"/>
    </row>
    <row r="45" s="2" customFormat="1" ht="41" hidden="1" customHeight="1" spans="1:13">
      <c r="A45" s="10">
        <v>41</v>
      </c>
      <c r="B45" s="11" t="s">
        <v>112</v>
      </c>
      <c r="C45" s="11" t="s">
        <v>158</v>
      </c>
      <c r="D45" s="10" t="s">
        <v>159</v>
      </c>
      <c r="E45" s="11" t="s">
        <v>160</v>
      </c>
      <c r="F45" s="10" t="s">
        <v>161</v>
      </c>
      <c r="G45" s="11" t="s">
        <v>32</v>
      </c>
      <c r="H45" s="10" t="s">
        <v>33</v>
      </c>
      <c r="I45" s="11" t="s">
        <v>22</v>
      </c>
      <c r="J45" s="11" t="s">
        <v>143</v>
      </c>
      <c r="K45" s="10"/>
      <c r="L45" s="17"/>
      <c r="M45" s="17"/>
    </row>
    <row r="46" s="2" customFormat="1" ht="41" hidden="1" customHeight="1" spans="1:13">
      <c r="A46" s="10">
        <v>42</v>
      </c>
      <c r="B46" s="11" t="s">
        <v>112</v>
      </c>
      <c r="C46" s="11" t="s">
        <v>162</v>
      </c>
      <c r="D46" s="10" t="s">
        <v>163</v>
      </c>
      <c r="E46" s="11" t="s">
        <v>164</v>
      </c>
      <c r="F46" s="10" t="s">
        <v>82</v>
      </c>
      <c r="G46" s="11" t="s">
        <v>32</v>
      </c>
      <c r="H46" s="10" t="s">
        <v>33</v>
      </c>
      <c r="I46" s="11" t="s">
        <v>22</v>
      </c>
      <c r="J46" s="11" t="s">
        <v>143</v>
      </c>
      <c r="K46" s="10"/>
      <c r="L46" s="17"/>
      <c r="M46" s="17"/>
    </row>
    <row r="47" s="2" customFormat="1" ht="38.15" customHeight="1" spans="1:13">
      <c r="A47" s="12" t="s">
        <v>165</v>
      </c>
      <c r="B47" s="13"/>
      <c r="C47" s="13"/>
      <c r="D47" s="13"/>
      <c r="E47" s="13"/>
      <c r="F47" s="15"/>
      <c r="G47" s="15"/>
      <c r="H47" s="15"/>
      <c r="I47" s="15"/>
      <c r="J47" s="15"/>
      <c r="K47" s="15"/>
      <c r="L47" s="19">
        <f>SUM(L5:L41)</f>
        <v>944.065803121484</v>
      </c>
      <c r="M47" s="19">
        <f>SUM(M5:M41)</f>
        <v>3525.73422235439</v>
      </c>
    </row>
  </sheetData>
  <mergeCells count="14">
    <mergeCell ref="A2:M2"/>
    <mergeCell ref="L3:M3"/>
    <mergeCell ref="A47:E4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393055555555556" right="0.393055555555556" top="0.393055555555556" bottom="0.354166666666667" header="0.314583333333333" footer="0.314583333333333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宋国雄</dc:creator>
  <cp:lastModifiedBy>user</cp:lastModifiedBy>
  <dcterms:created xsi:type="dcterms:W3CDTF">2021-06-30T17:10:00Z</dcterms:created>
  <cp:lastPrinted>2023-12-08T18:27:00Z</cp:lastPrinted>
  <dcterms:modified xsi:type="dcterms:W3CDTF">2023-12-18T12:05:58Z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2D3814A446F348A4A59C048272257531</vt:lpwstr>
  </property>
</Properties>
</file>